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719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LFF_LC_ERC/LC/Visium_experiments/"/>
    </mc:Choice>
  </mc:AlternateContent>
  <xr:revisionPtr revIDLastSave="0" documentId="13_ncr:1_{297D8809-3FE2-AC49-9288-08E4F050ADEE}" xr6:coauthVersionLast="47" xr6:coauthVersionMax="47" xr10:uidLastSave="{00000000-0000-0000-0000-000000000000}"/>
  <bookViews>
    <workbookView xWindow="31860" yWindow="1060" windowWidth="28800" windowHeight="2116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24" i="3" l="1"/>
  <c r="W24" i="3"/>
  <c r="X23" i="3"/>
  <c r="W23" i="3"/>
  <c r="X22" i="3"/>
  <c r="W22" i="3"/>
  <c r="X21" i="3"/>
  <c r="W21" i="3"/>
  <c r="W22" i="1"/>
  <c r="Q22" i="1"/>
  <c r="K22" i="1"/>
  <c r="L22" i="1" s="1"/>
  <c r="J22" i="1"/>
  <c r="W21" i="1"/>
  <c r="Q21" i="1"/>
  <c r="K21" i="1"/>
  <c r="L21" i="1" s="1"/>
  <c r="J21" i="1"/>
  <c r="W20" i="1"/>
  <c r="Q20" i="1"/>
  <c r="K20" i="1"/>
  <c r="L20" i="1" s="1"/>
  <c r="J20" i="1"/>
  <c r="W19" i="1"/>
  <c r="Q19" i="1"/>
  <c r="K19" i="1"/>
  <c r="L19" i="1" s="1"/>
  <c r="J19" i="1"/>
  <c r="X20" i="3" l="1"/>
  <c r="W20" i="3"/>
  <c r="X19" i="3"/>
  <c r="W19" i="3"/>
  <c r="X18" i="3"/>
  <c r="W18" i="3"/>
  <c r="X17" i="3"/>
  <c r="W17" i="3"/>
  <c r="W18" i="1"/>
  <c r="Q18" i="1"/>
  <c r="K18" i="1"/>
  <c r="L18" i="1" s="1"/>
  <c r="J18" i="1"/>
  <c r="W17" i="1"/>
  <c r="Q17" i="1"/>
  <c r="K17" i="1"/>
  <c r="L17" i="1" s="1"/>
  <c r="J17" i="1"/>
  <c r="W16" i="1"/>
  <c r="Q16" i="1"/>
  <c r="K16" i="1"/>
  <c r="L16" i="1" s="1"/>
  <c r="J16" i="1"/>
  <c r="W15" i="1"/>
  <c r="Q15" i="1"/>
  <c r="K15" i="1"/>
  <c r="L15" i="1" s="1"/>
  <c r="J15" i="1"/>
  <c r="X16" i="3" l="1"/>
  <c r="W16" i="3"/>
  <c r="X15" i="3"/>
  <c r="W15" i="3"/>
  <c r="X14" i="3"/>
  <c r="W14" i="3"/>
  <c r="X13" i="3"/>
  <c r="W13" i="3"/>
  <c r="W14" i="1"/>
  <c r="Q14" i="1"/>
  <c r="K14" i="1"/>
  <c r="L14" i="1" s="1"/>
  <c r="J14" i="1"/>
  <c r="W13" i="1"/>
  <c r="Q13" i="1"/>
  <c r="K13" i="1"/>
  <c r="L13" i="1" s="1"/>
  <c r="J13" i="1"/>
  <c r="W12" i="1"/>
  <c r="Q12" i="1"/>
  <c r="K12" i="1"/>
  <c r="L12" i="1" s="1"/>
  <c r="J12" i="1"/>
  <c r="W11" i="1"/>
  <c r="Q11" i="1"/>
  <c r="K11" i="1"/>
  <c r="L11" i="1" s="1"/>
  <c r="J11" i="1"/>
  <c r="X12" i="3" l="1"/>
  <c r="W12" i="3"/>
  <c r="X11" i="3"/>
  <c r="W11" i="3"/>
  <c r="X10" i="3"/>
  <c r="W10" i="3"/>
  <c r="X9" i="3"/>
  <c r="W9" i="3"/>
  <c r="W10" i="1"/>
  <c r="Q10" i="1"/>
  <c r="K10" i="1"/>
  <c r="L10" i="1" s="1"/>
  <c r="J10" i="1"/>
  <c r="W9" i="1"/>
  <c r="Q9" i="1"/>
  <c r="K9" i="1"/>
  <c r="L9" i="1" s="1"/>
  <c r="J9" i="1"/>
  <c r="W8" i="1"/>
  <c r="Q8" i="1"/>
  <c r="K8" i="1"/>
  <c r="L8" i="1" s="1"/>
  <c r="J8" i="1"/>
  <c r="W7" i="1"/>
  <c r="Q7" i="1"/>
  <c r="K7" i="1"/>
  <c r="L7" i="1" s="1"/>
  <c r="J7" i="1"/>
  <c r="W3" i="1" l="1"/>
  <c r="W4" i="1"/>
  <c r="W5" i="1"/>
  <c r="W6" i="1"/>
  <c r="Q3" i="1"/>
  <c r="Q4" i="1"/>
  <c r="Q5" i="1"/>
  <c r="Q6" i="1"/>
  <c r="X8" i="3"/>
  <c r="W8" i="3"/>
  <c r="X7" i="3"/>
  <c r="W7" i="3"/>
  <c r="X6" i="3"/>
  <c r="W6" i="3"/>
  <c r="X5" i="3"/>
  <c r="W5" i="3"/>
  <c r="K3" i="1"/>
  <c r="L3" i="1" s="1"/>
  <c r="K4" i="1"/>
  <c r="L4" i="1" s="1"/>
  <c r="K5" i="1"/>
  <c r="L5" i="1" s="1"/>
  <c r="K6" i="1"/>
  <c r="L6" i="1" s="1"/>
  <c r="J3" i="1"/>
  <c r="J4" i="1"/>
  <c r="J5" i="1"/>
  <c r="J6" i="1"/>
  <c r="K2" i="1"/>
  <c r="L2" i="1" s="1"/>
  <c r="Q2" i="1"/>
  <c r="X4" i="3" l="1"/>
  <c r="W4" i="3"/>
  <c r="J2" i="1" l="1"/>
  <c r="W2" i="1" l="1"/>
</calcChain>
</file>

<file path=xl/sharedStrings.xml><?xml version="1.0" encoding="utf-8"?>
<sst xmlns="http://schemas.openxmlformats.org/spreadsheetml/2006/main" count="467" uniqueCount="178">
  <si>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</si>
  <si>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</si>
  <si>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</si>
  <si>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</si>
  <si>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</si>
  <si>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</si>
  <si>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</si>
  <si>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</si>
  <si>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</si>
  <si>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</si>
  <si>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</si>
  <si>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</si>
  <si>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</si>
  <si>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</si>
  <si>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</si>
  <si>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</si>
  <si>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</si>
  <si>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</si>
  <si>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</si>
  <si>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</si>
  <si>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</si>
  <si>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</si>
  <si>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</si>
  <si>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</si>
  <si>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</si>
  <si>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</si>
  <si>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</si>
  <si>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</si>
  <si>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</si>
  <si>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</si>
  <si>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</si>
  <si>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</si>
  <si>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</si>
  <si>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</si>
  <si>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</si>
  <si>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</si>
  <si>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</si>
  <si>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</si>
  <si>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</si>
  <si>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</si>
  <si>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</si>
  <si>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</si>
  <si>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LC</t>
  </si>
  <si>
    <t>#3 1:3 dilution</t>
  </si>
  <si>
    <t>#4 1:3 dilution</t>
  </si>
  <si>
    <t>13v_LC_HRD</t>
  </si>
  <si>
    <t>14v_LC_HRD</t>
  </si>
  <si>
    <t>15v_LC_HRD</t>
  </si>
  <si>
    <t>16v_LC_HRD</t>
  </si>
  <si>
    <t>Hs_Br5460</t>
  </si>
  <si>
    <t>Hs_Br6538</t>
  </si>
  <si>
    <t>Hs_Br1691</t>
  </si>
  <si>
    <t>Hs_Br2582</t>
  </si>
  <si>
    <t>V13M06-404</t>
  </si>
  <si>
    <t>SI-TT-B1</t>
  </si>
  <si>
    <t>ACAGTAACTA</t>
  </si>
  <si>
    <t>ACAGTTCGTT</t>
  </si>
  <si>
    <t>AACGAACTGT</t>
  </si>
  <si>
    <t>SI-TT-C1</t>
  </si>
  <si>
    <t>TGCGCGGTTT</t>
  </si>
  <si>
    <t>CAAGGATAAA</t>
  </si>
  <si>
    <t>TTTATCCTTG</t>
  </si>
  <si>
    <t>SI-TT-D1</t>
  </si>
  <si>
    <t>TGCAATGTTC</t>
  </si>
  <si>
    <t>GCTTGTCGAA</t>
  </si>
  <si>
    <t>TTCGACAAGC</t>
  </si>
  <si>
    <t>SI-TT-E1</t>
  </si>
  <si>
    <t>TTATTCGAGG</t>
  </si>
  <si>
    <t>CTGTCCTGCT</t>
  </si>
  <si>
    <t>AGCAGGACAG</t>
  </si>
  <si>
    <t>#2  no dilution</t>
  </si>
  <si>
    <t>#1 1:3 dilution</t>
  </si>
  <si>
    <t>17v_LC_HRD</t>
  </si>
  <si>
    <t>Hs_Br2305</t>
  </si>
  <si>
    <t>V13M06-403</t>
  </si>
  <si>
    <t>SI-TT-G3</t>
  </si>
  <si>
    <t>ATGACGTCGC</t>
  </si>
  <si>
    <t>AGGTCAGGAT</t>
  </si>
  <si>
    <t>ATCCTGACCT</t>
  </si>
  <si>
    <t>18v_LC_HRD</t>
  </si>
  <si>
    <t>Hs_Br6297</t>
  </si>
  <si>
    <t>SI-TT-H3</t>
  </si>
  <si>
    <t>CCCGTTCTCG</t>
  </si>
  <si>
    <t>GACGGATTGG</t>
  </si>
  <si>
    <t>CCAATCCGTC</t>
  </si>
  <si>
    <t>19v_LC_HRD</t>
  </si>
  <si>
    <t>Hs_Br5276</t>
  </si>
  <si>
    <t>SI-TT-A4</t>
  </si>
  <si>
    <t>CTCTAGCGAG</t>
  </si>
  <si>
    <t>TATCTTCATC</t>
  </si>
  <si>
    <t>GATGAAGATA</t>
  </si>
  <si>
    <t>20v_LC_HRD</t>
  </si>
  <si>
    <t>Hs_Br1105</t>
  </si>
  <si>
    <t>SI-TT-B4</t>
  </si>
  <si>
    <t>GTAGACGAAA</t>
  </si>
  <si>
    <t>CTAGTGTGGT</t>
  </si>
  <si>
    <t>ACCACACTAG</t>
  </si>
  <si>
    <t>#1 no dilution</t>
  </si>
  <si>
    <t>#3 no dilution</t>
  </si>
  <si>
    <t>#4 no dilution</t>
  </si>
  <si>
    <t>21v_LC_HRD</t>
  </si>
  <si>
    <t>22v_LC_HRD</t>
  </si>
  <si>
    <t>23v_LC_HRD</t>
  </si>
  <si>
    <t>24v_LC_HRD</t>
  </si>
  <si>
    <t>Hs_Br5367</t>
  </si>
  <si>
    <t>V13M06-402</t>
  </si>
  <si>
    <t>SI-TT-C4</t>
  </si>
  <si>
    <t>TTCTCGATGA</t>
  </si>
  <si>
    <t>TGTCGGGCAC</t>
  </si>
  <si>
    <t>GTGCCCGACA</t>
  </si>
  <si>
    <t>Hs_Br1884</t>
  </si>
  <si>
    <t>SI-TT-D4</t>
  </si>
  <si>
    <t>GCAGTATAGG</t>
  </si>
  <si>
    <t>TTCCGTGCAC</t>
  </si>
  <si>
    <t>GTGCACGGAA</t>
  </si>
  <si>
    <t>Hs_Br6085</t>
  </si>
  <si>
    <t>SI-TT-E4</t>
  </si>
  <si>
    <t>AACCACGCAT</t>
  </si>
  <si>
    <t>ATTCAGGTTA</t>
  </si>
  <si>
    <t>TAACCTGAAT</t>
  </si>
  <si>
    <t>Hs_Br5368</t>
  </si>
  <si>
    <t>SI-TT-F4</t>
  </si>
  <si>
    <t>CCCACCACAA</t>
  </si>
  <si>
    <t>ACCTCCGCTT</t>
  </si>
  <si>
    <t>AAGCGGAGGT</t>
  </si>
  <si>
    <t>#1 1:2 dilution</t>
  </si>
  <si>
    <t>#3 1:2 dilution</t>
  </si>
  <si>
    <t>25v_LC_HRD</t>
  </si>
  <si>
    <t>Hs_Br6098</t>
  </si>
  <si>
    <t>V13M06-401</t>
  </si>
  <si>
    <t>SI-TT-C5</t>
  </si>
  <si>
    <t>TCCGTTGGAT</t>
  </si>
  <si>
    <t>ACGTTCTCGC</t>
  </si>
  <si>
    <t>GCGAGAACGT</t>
  </si>
  <si>
    <t>26v_LC_HRD</t>
  </si>
  <si>
    <t>Hs_Br6423</t>
  </si>
  <si>
    <t>SI-TT-D5</t>
  </si>
  <si>
    <t>TGGTTCGGGT</t>
  </si>
  <si>
    <t>GTGGCAGGAG</t>
  </si>
  <si>
    <t>CTCCTGCCAC</t>
  </si>
  <si>
    <t>27v_LC_HRD</t>
  </si>
  <si>
    <t>Hs_Br1039</t>
  </si>
  <si>
    <t>SI-TT-E5</t>
  </si>
  <si>
    <t>CGCGGTAGGT</t>
  </si>
  <si>
    <t>CAGGATGTTG</t>
  </si>
  <si>
    <t>CAACATCCTG</t>
  </si>
  <si>
    <t>28v_LC_HRD</t>
  </si>
  <si>
    <t>Hs_Br6119(re-dis)</t>
  </si>
  <si>
    <t>SI-TT-F5</t>
  </si>
  <si>
    <t>CGGCTGGATG</t>
  </si>
  <si>
    <t>TGATAAGCAC</t>
  </si>
  <si>
    <t>GTGCTTATCA</t>
  </si>
  <si>
    <t>29v_LC_HRD</t>
  </si>
  <si>
    <t>Hs_Br1706</t>
  </si>
  <si>
    <t>V13M06-386</t>
  </si>
  <si>
    <t>SI-TT-G5</t>
  </si>
  <si>
    <t>ATAGGGCGAG</t>
  </si>
  <si>
    <t>TGCATCGAGT</t>
  </si>
  <si>
    <t>ACTCGATGCA</t>
  </si>
  <si>
    <t>30v_LC_HRD</t>
  </si>
  <si>
    <t>Hs_Br5517</t>
  </si>
  <si>
    <t>SI-TT-H5</t>
  </si>
  <si>
    <t>AGCAAGAAGC</t>
  </si>
  <si>
    <t>TTGTGTTTCT</t>
  </si>
  <si>
    <t>AGAAACACAA</t>
  </si>
  <si>
    <t>31v_LC_HRD</t>
  </si>
  <si>
    <t>Hs_Br1285</t>
  </si>
  <si>
    <t>SI-TT-A6</t>
  </si>
  <si>
    <t>TAACGCGTGA</t>
  </si>
  <si>
    <t>CCCTAACTTC</t>
  </si>
  <si>
    <t>GAAGTTAGGG</t>
  </si>
  <si>
    <t>32v_LC_HRD</t>
  </si>
  <si>
    <t>Hs_Br5634</t>
  </si>
  <si>
    <t>SI-TT-B6</t>
  </si>
  <si>
    <t>AATGCCATGA</t>
  </si>
  <si>
    <t>TACGTAATGC</t>
  </si>
  <si>
    <t>GCATTACGTA</t>
  </si>
  <si>
    <t>#2 no dilution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</si>
</sst>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7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4" fontId="6" fillId="2" borderId="5" xfId="0" applyNumberFormat="1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6" xfId="0" applyFont="1" applyFill="1" applyBorder="1" applyAlignment="1">
      <alignment horizontal="center"/>
    </xf>
    <xf numFmtId="0" fontId="6" fillId="2" borderId="0" xfId="0" applyFont="1" applyFill="1"/>
    <xf numFmtId="0" fontId="6" fillId="2" borderId="0" xfId="0" applyFont="1" applyFill="1" applyAlignment="1">
      <alignment horizontal="center"/>
    </xf>
    <xf numFmtId="0" fontId="7" fillId="2" borderId="0" xfId="0" applyFont="1" applyFill="1" applyAlignment="1">
      <alignment horizontal="center"/>
    </xf>
    <xf numFmtId="2" fontId="0" fillId="0" borderId="1" xfId="7" applyNumberFormat="1" applyFont="1" applyBorder="1" applyAlignment="1">
      <alignment horizontal="center"/>
    </xf>
    <xf numFmtId="2" fontId="6" fillId="0" borderId="4" xfId="0" applyNumberFormat="1" applyFont="1" applyBorder="1" applyAlignment="1">
      <alignment horizontal="center"/>
    </xf>
    <xf numFmtId="4" fontId="6" fillId="0" borderId="1" xfId="0" applyNumberFormat="1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2" fontId="6" fillId="0" borderId="1" xfId="0" applyNumberFormat="1" applyFont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"/><Relationship Id="rId13" Type="http://schemas.openxmlformats.org/officeDocument/2006/relationships/image" Target="../media/image13.tif"/><Relationship Id="rId18" Type="http://schemas.openxmlformats.org/officeDocument/2006/relationships/image" Target="../media/image18.tif"/><Relationship Id="rId3" Type="http://schemas.openxmlformats.org/officeDocument/2006/relationships/image" Target="../media/image3.tif"/><Relationship Id="rId7" Type="http://schemas.openxmlformats.org/officeDocument/2006/relationships/image" Target="../media/image7.tif"/><Relationship Id="rId12" Type="http://schemas.openxmlformats.org/officeDocument/2006/relationships/image" Target="../media/image12.tif"/><Relationship Id="rId17" Type="http://schemas.openxmlformats.org/officeDocument/2006/relationships/image" Target="../media/image17.tif"/><Relationship Id="rId2" Type="http://schemas.openxmlformats.org/officeDocument/2006/relationships/image" Target="../media/image2.tif"/><Relationship Id="rId16" Type="http://schemas.openxmlformats.org/officeDocument/2006/relationships/image" Target="../media/image16.tif"/><Relationship Id="rId20" Type="http://schemas.openxmlformats.org/officeDocument/2006/relationships/image" Target="../media/image20.tif"/><Relationship Id="rId1" Type="http://schemas.openxmlformats.org/officeDocument/2006/relationships/image" Target="../media/image1.tif"/><Relationship Id="rId6" Type="http://schemas.openxmlformats.org/officeDocument/2006/relationships/image" Target="../media/image6.tif"/><Relationship Id="rId11" Type="http://schemas.openxmlformats.org/officeDocument/2006/relationships/image" Target="../media/image11.tif"/><Relationship Id="rId5" Type="http://schemas.openxmlformats.org/officeDocument/2006/relationships/image" Target="../media/image5.tif"/><Relationship Id="rId15" Type="http://schemas.openxmlformats.org/officeDocument/2006/relationships/image" Target="../media/image15.tif"/><Relationship Id="rId10" Type="http://schemas.openxmlformats.org/officeDocument/2006/relationships/image" Target="../media/image10.tif"/><Relationship Id="rId19" Type="http://schemas.openxmlformats.org/officeDocument/2006/relationships/image" Target="../media/image19.tif"/><Relationship Id="rId4" Type="http://schemas.openxmlformats.org/officeDocument/2006/relationships/image" Target="../media/image4.tif"/><Relationship Id="rId9" Type="http://schemas.openxmlformats.org/officeDocument/2006/relationships/image" Target="../media/image9.tif"/><Relationship Id="rId14" Type="http://schemas.openxmlformats.org/officeDocument/2006/relationships/image" Target="../media/image14.t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4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28</xdr:row>
      <xdr:rowOff>30726</xdr:rowOff>
    </xdr:from>
    <xdr:to>
      <xdr:col>2</xdr:col>
      <xdr:colOff>912398</xdr:colOff>
      <xdr:row>43</xdr:row>
      <xdr:rowOff>133147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340BFB2-A6FA-7345-B848-806F03BC8A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41" t="720" r="33059" b="2782"/>
        <a:stretch/>
      </xdr:blipFill>
      <xdr:spPr>
        <a:xfrm>
          <a:off x="0" y="7399862"/>
          <a:ext cx="3201534" cy="3159828"/>
        </a:xfrm>
        <a:prstGeom prst="rect">
          <a:avLst/>
        </a:prstGeom>
      </xdr:spPr>
    </xdr:pic>
    <xdr:clientData/>
  </xdr:twoCellAnchor>
  <xdr:twoCellAnchor editAs="oneCell">
    <xdr:from>
      <xdr:col>3</xdr:col>
      <xdr:colOff>10241</xdr:colOff>
      <xdr:row>28</xdr:row>
      <xdr:rowOff>0</xdr:rowOff>
    </xdr:from>
    <xdr:to>
      <xdr:col>6</xdr:col>
      <xdr:colOff>801095</xdr:colOff>
      <xdr:row>43</xdr:row>
      <xdr:rowOff>143389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9A47A2-F062-4B44-85D9-203E4B8444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2665" t="3599" r="23835" b="1101"/>
        <a:stretch/>
      </xdr:blipFill>
      <xdr:spPr>
        <a:xfrm>
          <a:off x="3569377" y="7369136"/>
          <a:ext cx="3299496" cy="3200796"/>
        </a:xfrm>
        <a:prstGeom prst="rect">
          <a:avLst/>
        </a:prstGeom>
      </xdr:spPr>
    </xdr:pic>
    <xdr:clientData/>
  </xdr:twoCellAnchor>
  <xdr:twoCellAnchor editAs="oneCell">
    <xdr:from>
      <xdr:col>8</xdr:col>
      <xdr:colOff>20482</xdr:colOff>
      <xdr:row>28</xdr:row>
      <xdr:rowOff>10243</xdr:rowOff>
    </xdr:from>
    <xdr:to>
      <xdr:col>11</xdr:col>
      <xdr:colOff>151601</xdr:colOff>
      <xdr:row>43</xdr:row>
      <xdr:rowOff>133147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683333B-BFF9-1545-B4B6-B65F913A1B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6354" t="5041" r="22254" b="1580"/>
        <a:stretch/>
      </xdr:blipFill>
      <xdr:spPr>
        <a:xfrm>
          <a:off x="8016778" y="7379379"/>
          <a:ext cx="3204206" cy="3180311"/>
        </a:xfrm>
        <a:prstGeom prst="rect">
          <a:avLst/>
        </a:prstGeom>
      </xdr:spPr>
    </xdr:pic>
    <xdr:clientData/>
  </xdr:twoCellAnchor>
  <xdr:twoCellAnchor editAs="oneCell">
    <xdr:from>
      <xdr:col>12</xdr:col>
      <xdr:colOff>30726</xdr:colOff>
      <xdr:row>28</xdr:row>
      <xdr:rowOff>10243</xdr:rowOff>
    </xdr:from>
    <xdr:to>
      <xdr:col>15</xdr:col>
      <xdr:colOff>102419</xdr:colOff>
      <xdr:row>43</xdr:row>
      <xdr:rowOff>154093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0B2AD55-CF99-1643-9200-05B6ECAD4E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4773" t="2640" r="22254" b="1341"/>
        <a:stretch/>
      </xdr:blipFill>
      <xdr:spPr>
        <a:xfrm>
          <a:off x="11946775" y="7379379"/>
          <a:ext cx="3223174" cy="32012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78395</xdr:rowOff>
    </xdr:from>
    <xdr:to>
      <xdr:col>3</xdr:col>
      <xdr:colOff>36084</xdr:colOff>
      <xdr:row>64</xdr:row>
      <xdr:rowOff>31358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47F310-4202-C24F-9F79-DBA8968889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5446" r="40087" b="46"/>
        <a:stretch/>
      </xdr:blipFill>
      <xdr:spPr>
        <a:xfrm>
          <a:off x="0" y="11116420"/>
          <a:ext cx="3595220" cy="3621851"/>
        </a:xfrm>
        <a:prstGeom prst="rect">
          <a:avLst/>
        </a:prstGeom>
      </xdr:spPr>
    </xdr:pic>
    <xdr:clientData/>
  </xdr:twoCellAnchor>
  <xdr:twoCellAnchor editAs="oneCell">
    <xdr:from>
      <xdr:col>4</xdr:col>
      <xdr:colOff>15677</xdr:colOff>
      <xdr:row>46</xdr:row>
      <xdr:rowOff>125431</xdr:rowOff>
    </xdr:from>
    <xdr:to>
      <xdr:col>7</xdr:col>
      <xdr:colOff>590401</xdr:colOff>
      <xdr:row>64</xdr:row>
      <xdr:rowOff>15679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23B8456-1230-1D49-BE63-E1BF77A13E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1585" t="9555" r="39482" b="12540"/>
        <a:stretch/>
      </xdr:blipFill>
      <xdr:spPr>
        <a:xfrm>
          <a:off x="4546912" y="11163456"/>
          <a:ext cx="3240156" cy="355913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46</xdr:row>
      <xdr:rowOff>125431</xdr:rowOff>
    </xdr:from>
    <xdr:to>
      <xdr:col>11</xdr:col>
      <xdr:colOff>276003</xdr:colOff>
      <xdr:row>64</xdr:row>
      <xdr:rowOff>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81A7C43-406A-D646-BF90-64704F8782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8846" t="4043" r="25967" b="8866"/>
        <a:stretch/>
      </xdr:blipFill>
      <xdr:spPr>
        <a:xfrm>
          <a:off x="7996296" y="11163456"/>
          <a:ext cx="3349090" cy="3543458"/>
        </a:xfrm>
        <a:prstGeom prst="rect">
          <a:avLst/>
        </a:prstGeom>
      </xdr:spPr>
    </xdr:pic>
    <xdr:clientData/>
  </xdr:twoCellAnchor>
  <xdr:twoCellAnchor editAs="oneCell">
    <xdr:from>
      <xdr:col>11</xdr:col>
      <xdr:colOff>830988</xdr:colOff>
      <xdr:row>46</xdr:row>
      <xdr:rowOff>94073</xdr:rowOff>
    </xdr:from>
    <xdr:to>
      <xdr:col>15</xdr:col>
      <xdr:colOff>467978</xdr:colOff>
      <xdr:row>64</xdr:row>
      <xdr:rowOff>31358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08972A-FE01-7342-B84A-776DE7BD1F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8443" t="5512" r="20924" b="2987"/>
        <a:stretch/>
      </xdr:blipFill>
      <xdr:spPr>
        <a:xfrm>
          <a:off x="11900371" y="11132098"/>
          <a:ext cx="3635138" cy="3606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156790</xdr:rowOff>
    </xdr:from>
    <xdr:to>
      <xdr:col>3</xdr:col>
      <xdr:colOff>263407</xdr:colOff>
      <xdr:row>84</xdr:row>
      <xdr:rowOff>78771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535307-FB80-864C-9D0C-95B4438E22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7666" t="5879" r="38675" b="414"/>
        <a:stretch/>
      </xdr:blipFill>
      <xdr:spPr>
        <a:xfrm>
          <a:off x="0" y="15271358"/>
          <a:ext cx="3822543" cy="3590870"/>
        </a:xfrm>
        <a:prstGeom prst="rect">
          <a:avLst/>
        </a:prstGeom>
      </xdr:spPr>
    </xdr:pic>
    <xdr:clientData/>
  </xdr:twoCellAnchor>
  <xdr:twoCellAnchor editAs="oneCell">
    <xdr:from>
      <xdr:col>3</xdr:col>
      <xdr:colOff>942756</xdr:colOff>
      <xdr:row>66</xdr:row>
      <xdr:rowOff>172469</xdr:rowOff>
    </xdr:from>
    <xdr:to>
      <xdr:col>7</xdr:col>
      <xdr:colOff>926181</xdr:colOff>
      <xdr:row>84</xdr:row>
      <xdr:rowOff>64506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9339E04-0E74-1443-ACFF-B77AF6E4DB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0172" r="26168" b="2252"/>
        <a:stretch/>
      </xdr:blipFill>
      <xdr:spPr>
        <a:xfrm>
          <a:off x="4501892" y="15287037"/>
          <a:ext cx="3620956" cy="3560926"/>
        </a:xfrm>
        <a:prstGeom prst="rect">
          <a:avLst/>
        </a:prstGeom>
      </xdr:spPr>
    </xdr:pic>
    <xdr:clientData/>
  </xdr:twoCellAnchor>
  <xdr:twoCellAnchor editAs="oneCell">
    <xdr:from>
      <xdr:col>9</xdr:col>
      <xdr:colOff>131033</xdr:colOff>
      <xdr:row>66</xdr:row>
      <xdr:rowOff>141111</xdr:rowOff>
    </xdr:from>
    <xdr:to>
      <xdr:col>12</xdr:col>
      <xdr:colOff>707643</xdr:colOff>
      <xdr:row>84</xdr:row>
      <xdr:rowOff>17470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1FCF4AA-E496-E74D-B464-4CF917B836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3400" t="-1" r="23949" b="414"/>
        <a:stretch/>
      </xdr:blipFill>
      <xdr:spPr>
        <a:xfrm>
          <a:off x="9130786" y="15255679"/>
          <a:ext cx="3492907" cy="3545248"/>
        </a:xfrm>
        <a:prstGeom prst="rect">
          <a:avLst/>
        </a:prstGeom>
      </xdr:spPr>
    </xdr:pic>
    <xdr:clientData/>
  </xdr:twoCellAnchor>
  <xdr:twoCellAnchor editAs="oneCell">
    <xdr:from>
      <xdr:col>13</xdr:col>
      <xdr:colOff>198677</xdr:colOff>
      <xdr:row>66</xdr:row>
      <xdr:rowOff>156790</xdr:rowOff>
    </xdr:from>
    <xdr:to>
      <xdr:col>16</xdr:col>
      <xdr:colOff>409040</xdr:colOff>
      <xdr:row>84</xdr:row>
      <xdr:rowOff>1791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C5C7B9-20CC-0549-B238-04255F02C2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7752" t="1" r="29194" b="3721"/>
        <a:stretch/>
      </xdr:blipFill>
      <xdr:spPr>
        <a:xfrm>
          <a:off x="13039788" y="15271358"/>
          <a:ext cx="3612709" cy="3513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109754</xdr:rowOff>
    </xdr:from>
    <xdr:to>
      <xdr:col>2</xdr:col>
      <xdr:colOff>1127134</xdr:colOff>
      <xdr:row>104</xdr:row>
      <xdr:rowOff>181591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8362C35-5EE2-6C40-B2B6-97A0FF2E49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9164" t="4409" r="33430" b="2619"/>
        <a:stretch/>
      </xdr:blipFill>
      <xdr:spPr>
        <a:xfrm>
          <a:off x="0" y="19300865"/>
          <a:ext cx="3416270" cy="3740726"/>
        </a:xfrm>
        <a:prstGeom prst="rect">
          <a:avLst/>
        </a:prstGeom>
      </xdr:spPr>
    </xdr:pic>
    <xdr:clientData/>
  </xdr:twoCellAnchor>
  <xdr:twoCellAnchor editAs="oneCell">
    <xdr:from>
      <xdr:col>3</xdr:col>
      <xdr:colOff>243596</xdr:colOff>
      <xdr:row>86</xdr:row>
      <xdr:rowOff>94074</xdr:rowOff>
    </xdr:from>
    <xdr:to>
      <xdr:col>7</xdr:col>
      <xdr:colOff>144783</xdr:colOff>
      <xdr:row>104</xdr:row>
      <xdr:rowOff>165911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83927C4-22C4-E44F-9414-D154848AC3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22392" t="4410" r="30808" b="7028"/>
        <a:stretch/>
      </xdr:blipFill>
      <xdr:spPr>
        <a:xfrm>
          <a:off x="3802732" y="19285185"/>
          <a:ext cx="3538718" cy="3740726"/>
        </a:xfrm>
        <a:prstGeom prst="rect">
          <a:avLst/>
        </a:prstGeom>
      </xdr:spPr>
    </xdr:pic>
    <xdr:clientData/>
  </xdr:twoCellAnchor>
  <xdr:twoCellAnchor editAs="oneCell">
    <xdr:from>
      <xdr:col>8</xdr:col>
      <xdr:colOff>16250</xdr:colOff>
      <xdr:row>86</xdr:row>
      <xdr:rowOff>109753</xdr:rowOff>
    </xdr:from>
    <xdr:to>
      <xdr:col>11</xdr:col>
      <xdr:colOff>491226</xdr:colOff>
      <xdr:row>104</xdr:row>
      <xdr:rowOff>181590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F1C0FA-73BB-F242-B6D9-E2F0DAFBF5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24813" t="4777" r="26974" b="4457"/>
        <a:stretch/>
      </xdr:blipFill>
      <xdr:spPr>
        <a:xfrm>
          <a:off x="8012546" y="19300864"/>
          <a:ext cx="3548063" cy="3740726"/>
        </a:xfrm>
        <a:prstGeom prst="rect">
          <a:avLst/>
        </a:prstGeom>
      </xdr:spPr>
    </xdr:pic>
    <xdr:clientData/>
  </xdr:twoCellAnchor>
  <xdr:twoCellAnchor editAs="oneCell">
    <xdr:from>
      <xdr:col>11</xdr:col>
      <xdr:colOff>837261</xdr:colOff>
      <xdr:row>86</xdr:row>
      <xdr:rowOff>125430</xdr:rowOff>
    </xdr:from>
    <xdr:to>
      <xdr:col>15</xdr:col>
      <xdr:colOff>449847</xdr:colOff>
      <xdr:row>105</xdr:row>
      <xdr:rowOff>138544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A44B994-852B-E943-9663-7187909D80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9048" t="5144" r="24353" b="5559"/>
        <a:stretch/>
      </xdr:blipFill>
      <xdr:spPr>
        <a:xfrm>
          <a:off x="11906644" y="19316541"/>
          <a:ext cx="3610734" cy="38858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141112</xdr:rowOff>
    </xdr:from>
    <xdr:to>
      <xdr:col>3</xdr:col>
      <xdr:colOff>21236</xdr:colOff>
      <xdr:row>125</xdr:row>
      <xdr:rowOff>114144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B8F897E-3308-5443-9FAA-932EFEB171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1297" t="-1" r="36254" b="2252"/>
        <a:stretch/>
      </xdr:blipFill>
      <xdr:spPr>
        <a:xfrm>
          <a:off x="0" y="23612593"/>
          <a:ext cx="3580372" cy="3641921"/>
        </a:xfrm>
        <a:prstGeom prst="rect">
          <a:avLst/>
        </a:prstGeom>
      </xdr:spPr>
    </xdr:pic>
    <xdr:clientData/>
  </xdr:twoCellAnchor>
  <xdr:twoCellAnchor editAs="oneCell">
    <xdr:from>
      <xdr:col>3</xdr:col>
      <xdr:colOff>479936</xdr:colOff>
      <xdr:row>107</xdr:row>
      <xdr:rowOff>78395</xdr:rowOff>
    </xdr:from>
    <xdr:to>
      <xdr:col>7</xdr:col>
      <xdr:colOff>502927</xdr:colOff>
      <xdr:row>125</xdr:row>
      <xdr:rowOff>145501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4CD0EB4-7AB8-B041-B379-C263C203B0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21786" r="24150" b="-689"/>
        <a:stretch/>
      </xdr:blipFill>
      <xdr:spPr>
        <a:xfrm>
          <a:off x="4039072" y="23549876"/>
          <a:ext cx="3660522" cy="3735995"/>
        </a:xfrm>
        <a:prstGeom prst="rect">
          <a:avLst/>
        </a:prstGeom>
      </xdr:spPr>
    </xdr:pic>
    <xdr:clientData/>
  </xdr:twoCellAnchor>
  <xdr:twoCellAnchor editAs="oneCell">
    <xdr:from>
      <xdr:col>8</xdr:col>
      <xdr:colOff>4704</xdr:colOff>
      <xdr:row>107</xdr:row>
      <xdr:rowOff>94075</xdr:rowOff>
    </xdr:from>
    <xdr:to>
      <xdr:col>11</xdr:col>
      <xdr:colOff>623904</xdr:colOff>
      <xdr:row>125</xdr:row>
      <xdr:rowOff>161181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C691A99-3BFB-3641-AEB7-13B6DE40ED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27838" r="18300" b="414"/>
        <a:stretch/>
      </xdr:blipFill>
      <xdr:spPr>
        <a:xfrm>
          <a:off x="8001000" y="23565556"/>
          <a:ext cx="3692287" cy="3735995"/>
        </a:xfrm>
        <a:prstGeom prst="rect">
          <a:avLst/>
        </a:prstGeom>
      </xdr:spPr>
    </xdr:pic>
    <xdr:clientData/>
  </xdr:twoCellAnchor>
  <xdr:twoCellAnchor editAs="oneCell">
    <xdr:from>
      <xdr:col>12</xdr:col>
      <xdr:colOff>24929</xdr:colOff>
      <xdr:row>107</xdr:row>
      <xdr:rowOff>109754</xdr:rowOff>
    </xdr:from>
    <xdr:to>
      <xdr:col>15</xdr:col>
      <xdr:colOff>578781</xdr:colOff>
      <xdr:row>125</xdr:row>
      <xdr:rowOff>191911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9B8135D-8887-534B-B54E-DD3305A373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30662" r="15678" b="780"/>
        <a:stretch/>
      </xdr:blipFill>
      <xdr:spPr>
        <a:xfrm>
          <a:off x="11940978" y="23581235"/>
          <a:ext cx="3705333" cy="375104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723899</xdr:colOff>
      <xdr:row>6</xdr:row>
      <xdr:rowOff>165595</xdr:rowOff>
    </xdr:from>
    <xdr:to>
      <xdr:col>1</xdr:col>
      <xdr:colOff>8712200</xdr:colOff>
      <xdr:row>31</xdr:row>
      <xdr:rowOff>147543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9B8B93E-536B-88BF-D56B-353718D67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899" y="1397495"/>
          <a:ext cx="9296401" cy="50619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9045223</xdr:colOff>
      <xdr:row>67</xdr:row>
      <xdr:rowOff>164444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D70703-41F6-1C4B-ADDE-DA589F76C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2333" y="8509000"/>
          <a:ext cx="9045223" cy="4905777"/>
        </a:xfrm>
        <a:prstGeom prst="rect">
          <a:avLst/>
        </a:prstGeom>
      </xdr:spPr>
    </xdr:pic>
    <xdr:clientData/>
  </xdr:twoCellAnchor>
  <xdr:twoCellAnchor editAs="oneCell">
    <xdr:from>
      <xdr:col>0</xdr:col>
      <xdr:colOff>296334</xdr:colOff>
      <xdr:row>74</xdr:row>
      <xdr:rowOff>84667</xdr:rowOff>
    </xdr:from>
    <xdr:to>
      <xdr:col>1</xdr:col>
      <xdr:colOff>9651351</xdr:colOff>
      <xdr:row>103</xdr:row>
      <xdr:rowOff>141111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D9CC36-3C84-684B-AD31-D90EDA330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6334" y="14717889"/>
          <a:ext cx="10667350" cy="5785555"/>
        </a:xfrm>
        <a:prstGeom prst="rect">
          <a:avLst/>
        </a:prstGeom>
      </xdr:spPr>
    </xdr:pic>
    <xdr:clientData/>
  </xdr:twoCellAnchor>
  <xdr:twoCellAnchor editAs="oneCell">
    <xdr:from>
      <xdr:col>0</xdr:col>
      <xdr:colOff>437444</xdr:colOff>
      <xdr:row>110</xdr:row>
      <xdr:rowOff>155223</xdr:rowOff>
    </xdr:from>
    <xdr:to>
      <xdr:col>1</xdr:col>
      <xdr:colOff>9694334</xdr:colOff>
      <xdr:row>139</xdr:row>
      <xdr:rowOff>165787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522EA7-A8D4-5C4D-AD48-7604B1279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7444" y="21900445"/>
          <a:ext cx="10569223" cy="57396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146</xdr:row>
      <xdr:rowOff>141111</xdr:rowOff>
    </xdr:from>
    <xdr:to>
      <xdr:col>1</xdr:col>
      <xdr:colOff>9953676</xdr:colOff>
      <xdr:row>176</xdr:row>
      <xdr:rowOff>84667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395BD5D-2854-654D-9EF6-C9885B5E4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8998333"/>
          <a:ext cx="10885009" cy="58702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72160</xdr:colOff>
      <xdr:row>0</xdr:row>
      <xdr:rowOff>57728</xdr:rowOff>
    </xdr:from>
    <xdr:to>
      <xdr:col>12</xdr:col>
      <xdr:colOff>230132</xdr:colOff>
      <xdr:row>39</xdr:row>
      <xdr:rowOff>144318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E8F90B-3AAF-0136-867C-75E875BBA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160" y="57728"/>
          <a:ext cx="10375699" cy="8413749"/>
        </a:xfrm>
        <a:prstGeom prst="rect">
          <a:avLst/>
        </a:prstGeom>
      </xdr:spPr>
    </xdr:pic>
    <xdr:clientData/>
  </xdr:twoCellAnchor>
  <xdr:twoCellAnchor>
    <xdr:from>
      <xdr:col>1</xdr:col>
      <xdr:colOff>523706</xdr:colOff>
      <xdr:row>1</xdr:row>
      <xdr:rowOff>129889</xdr:rowOff>
    </xdr:from>
    <xdr:to>
      <xdr:col>3</xdr:col>
      <xdr:colOff>216477</xdr:colOff>
      <xdr:row>21</xdr:row>
      <xdr:rowOff>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1375183" y="331934"/>
          <a:ext cx="1395726" cy="435840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476249</xdr:colOff>
      <xdr:row>42</xdr:row>
      <xdr:rowOff>0</xdr:rowOff>
    </xdr:from>
    <xdr:to>
      <xdr:col>12</xdr:col>
      <xdr:colOff>375594</xdr:colOff>
      <xdr:row>72</xdr:row>
      <xdr:rowOff>125815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94FEDA0-D4CE-A34E-8982-53DC7A219B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78" b="22423"/>
        <a:stretch/>
      </xdr:blipFill>
      <xdr:spPr>
        <a:xfrm>
          <a:off x="476249" y="8933295"/>
          <a:ext cx="10117072" cy="6187179"/>
        </a:xfrm>
        <a:prstGeom prst="rect">
          <a:avLst/>
        </a:prstGeom>
      </xdr:spPr>
    </xdr:pic>
    <xdr:clientData/>
  </xdr:twoCellAnchor>
  <xdr:twoCellAnchor>
    <xdr:from>
      <xdr:col>2</xdr:col>
      <xdr:colOff>24757</xdr:colOff>
      <xdr:row>42</xdr:row>
      <xdr:rowOff>86470</xdr:rowOff>
    </xdr:from>
    <xdr:to>
      <xdr:col>3</xdr:col>
      <xdr:colOff>494872</xdr:colOff>
      <xdr:row>63</xdr:row>
      <xdr:rowOff>44653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BA3F9FB-1641-6C4E-82CB-C57479112620}"/>
            </a:ext>
          </a:extLst>
        </xdr:cNvPr>
        <xdr:cNvSpPr/>
      </xdr:nvSpPr>
      <xdr:spPr>
        <a:xfrm>
          <a:off x="1727712" y="9019765"/>
          <a:ext cx="1321592" cy="420113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476739</xdr:colOff>
      <xdr:row>72</xdr:row>
      <xdr:rowOff>38978</xdr:rowOff>
    </xdr:from>
    <xdr:to>
      <xdr:col>4</xdr:col>
      <xdr:colOff>414079</xdr:colOff>
      <xdr:row>81</xdr:row>
      <xdr:rowOff>120142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6B527F8-1A20-7748-80E1-912E4427D8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44" t="76347" r="66336" b="-165"/>
        <a:stretch/>
      </xdr:blipFill>
      <xdr:spPr>
        <a:xfrm>
          <a:off x="476739" y="15033637"/>
          <a:ext cx="3343249" cy="1899573"/>
        </a:xfrm>
        <a:prstGeom prst="rect">
          <a:avLst/>
        </a:prstGeom>
      </xdr:spPr>
    </xdr:pic>
    <xdr:clientData/>
  </xdr:twoCellAnchor>
  <xdr:twoCellAnchor editAs="oneCell">
    <xdr:from>
      <xdr:col>0</xdr:col>
      <xdr:colOff>519545</xdr:colOff>
      <xdr:row>83</xdr:row>
      <xdr:rowOff>129884</xdr:rowOff>
    </xdr:from>
    <xdr:to>
      <xdr:col>13</xdr:col>
      <xdr:colOff>43296</xdr:colOff>
      <xdr:row>114</xdr:row>
      <xdr:rowOff>72157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69FEAE4-2363-EF44-9627-6777A8FCD8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551" b="22462"/>
        <a:stretch/>
      </xdr:blipFill>
      <xdr:spPr>
        <a:xfrm>
          <a:off x="519545" y="17347043"/>
          <a:ext cx="10419774" cy="6205682"/>
        </a:xfrm>
        <a:prstGeom prst="rect">
          <a:avLst/>
        </a:prstGeom>
      </xdr:spPr>
    </xdr:pic>
    <xdr:clientData/>
  </xdr:twoCellAnchor>
  <xdr:twoCellAnchor>
    <xdr:from>
      <xdr:col>2</xdr:col>
      <xdr:colOff>206206</xdr:colOff>
      <xdr:row>84</xdr:row>
      <xdr:rowOff>57727</xdr:rowOff>
    </xdr:from>
    <xdr:to>
      <xdr:col>3</xdr:col>
      <xdr:colOff>750455</xdr:colOff>
      <xdr:row>105</xdr:row>
      <xdr:rowOff>28861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E80D2B-62A3-A94F-9703-773FE06C7388}"/>
            </a:ext>
          </a:extLst>
        </xdr:cNvPr>
        <xdr:cNvSpPr/>
      </xdr:nvSpPr>
      <xdr:spPr>
        <a:xfrm>
          <a:off x="1909161" y="17476932"/>
          <a:ext cx="1395726" cy="421408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548409</xdr:colOff>
      <xdr:row>114</xdr:row>
      <xdr:rowOff>72156</xdr:rowOff>
    </xdr:from>
    <xdr:to>
      <xdr:col>5</xdr:col>
      <xdr:colOff>364361</xdr:colOff>
      <xdr:row>125</xdr:row>
      <xdr:rowOff>115452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BAE3536-BFD3-3B4B-83DA-96CC4FD88F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326" t="76230" r="65148" b="85"/>
        <a:stretch/>
      </xdr:blipFill>
      <xdr:spPr>
        <a:xfrm>
          <a:off x="548409" y="23552724"/>
          <a:ext cx="4073338" cy="22657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9</xdr:col>
      <xdr:colOff>271141</xdr:colOff>
      <xdr:row>141</xdr:row>
      <xdr:rowOff>199825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904041D-5754-6848-A5DF-F71C10BEF5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594" b="55311"/>
        <a:stretch/>
      </xdr:blipFill>
      <xdr:spPr>
        <a:xfrm>
          <a:off x="851477" y="26107159"/>
          <a:ext cx="7082959" cy="3028461"/>
        </a:xfrm>
        <a:prstGeom prst="rect">
          <a:avLst/>
        </a:prstGeom>
      </xdr:spPr>
    </xdr:pic>
    <xdr:clientData/>
  </xdr:twoCellAnchor>
  <xdr:twoCellAnchor>
    <xdr:from>
      <xdr:col>3</xdr:col>
      <xdr:colOff>123317</xdr:colOff>
      <xdr:row>127</xdr:row>
      <xdr:rowOff>43051</xdr:rowOff>
    </xdr:from>
    <xdr:to>
      <xdr:col>4</xdr:col>
      <xdr:colOff>278646</xdr:colOff>
      <xdr:row>141</xdr:row>
      <xdr:rowOff>145552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C5D3F492-E4D1-F74B-B7A9-13A5C2C274B9}"/>
            </a:ext>
          </a:extLst>
        </xdr:cNvPr>
        <xdr:cNvSpPr/>
      </xdr:nvSpPr>
      <xdr:spPr>
        <a:xfrm>
          <a:off x="2677749" y="26150210"/>
          <a:ext cx="1006806" cy="293113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</xdr:colOff>
      <xdr:row>151</xdr:row>
      <xdr:rowOff>154924</xdr:rowOff>
    </xdr:from>
    <xdr:to>
      <xdr:col>10</xdr:col>
      <xdr:colOff>325766</xdr:colOff>
      <xdr:row>162</xdr:row>
      <xdr:rowOff>92511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9BB7772-0782-2D48-89EE-9D9E51AD3E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23" t="80820" r="31970" b="-97"/>
        <a:stretch/>
      </xdr:blipFill>
      <xdr:spPr>
        <a:xfrm>
          <a:off x="851479" y="31111174"/>
          <a:ext cx="7989060" cy="2160087"/>
        </a:xfrm>
        <a:prstGeom prst="rect">
          <a:avLst/>
        </a:prstGeom>
      </xdr:spPr>
    </xdr:pic>
    <xdr:clientData/>
  </xdr:twoCellAnchor>
  <xdr:twoCellAnchor editAs="oneCell">
    <xdr:from>
      <xdr:col>0</xdr:col>
      <xdr:colOff>844818</xdr:colOff>
      <xdr:row>142</xdr:row>
      <xdr:rowOff>16347</xdr:rowOff>
    </xdr:from>
    <xdr:to>
      <xdr:col>9</xdr:col>
      <xdr:colOff>155105</xdr:colOff>
      <xdr:row>151</xdr:row>
      <xdr:rowOff>107930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6FB113-F0F3-C34D-A5D7-B2E7E202F4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3891" t="62261" b="18701"/>
        <a:stretch/>
      </xdr:blipFill>
      <xdr:spPr>
        <a:xfrm>
          <a:off x="844818" y="29154188"/>
          <a:ext cx="6973582" cy="1909992"/>
        </a:xfrm>
        <a:prstGeom prst="rect">
          <a:avLst/>
        </a:prstGeom>
      </xdr:spPr>
    </xdr:pic>
    <xdr:clientData/>
  </xdr:twoCellAnchor>
  <xdr:twoCellAnchor editAs="oneCell">
    <xdr:from>
      <xdr:col>1</xdr:col>
      <xdr:colOff>162821</xdr:colOff>
      <xdr:row>165</xdr:row>
      <xdr:rowOff>0</xdr:rowOff>
    </xdr:from>
    <xdr:to>
      <xdr:col>10</xdr:col>
      <xdr:colOff>845308</xdr:colOff>
      <xdr:row>189</xdr:row>
      <xdr:rowOff>111507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2528AD-B30E-9C4A-B68E-E44F54A2F2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388" b="23379"/>
        <a:stretch/>
      </xdr:blipFill>
      <xdr:spPr>
        <a:xfrm>
          <a:off x="1014298" y="33784886"/>
          <a:ext cx="8345783" cy="4960598"/>
        </a:xfrm>
        <a:prstGeom prst="rect">
          <a:avLst/>
        </a:prstGeom>
      </xdr:spPr>
    </xdr:pic>
    <xdr:clientData/>
  </xdr:twoCellAnchor>
  <xdr:twoCellAnchor>
    <xdr:from>
      <xdr:col>2</xdr:col>
      <xdr:colOff>323512</xdr:colOff>
      <xdr:row>165</xdr:row>
      <xdr:rowOff>54275</xdr:rowOff>
    </xdr:from>
    <xdr:to>
      <xdr:col>3</xdr:col>
      <xdr:colOff>641661</xdr:colOff>
      <xdr:row>182</xdr:row>
      <xdr:rowOff>27878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AD3FE77-BA97-3D4A-AA4A-DB312374C1DB}"/>
            </a:ext>
          </a:extLst>
        </xdr:cNvPr>
        <xdr:cNvSpPr/>
      </xdr:nvSpPr>
      <xdr:spPr>
        <a:xfrm>
          <a:off x="2026467" y="33839161"/>
          <a:ext cx="1169626" cy="340837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189</xdr:row>
      <xdr:rowOff>100654</xdr:rowOff>
    </xdr:from>
    <xdr:to>
      <xdr:col>4</xdr:col>
      <xdr:colOff>689315</xdr:colOff>
      <xdr:row>198</xdr:row>
      <xdr:rowOff>51561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7E8DA09-C177-7048-A50B-746D6CF98B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-784" t="74602" r="64886" b="58"/>
        <a:stretch/>
      </xdr:blipFill>
      <xdr:spPr>
        <a:xfrm>
          <a:off x="851477" y="38734631"/>
          <a:ext cx="3243747" cy="176931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780520</xdr:colOff>
      <xdr:row>8</xdr:row>
      <xdr:rowOff>92604</xdr:rowOff>
    </xdr:from>
    <xdr:to>
      <xdr:col>11</xdr:col>
      <xdr:colOff>634999</xdr:colOff>
      <xdr:row>37</xdr:row>
      <xdr:rowOff>79376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CEAA48-FA6F-51F2-7BE3-0E61BB1BA7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-240" b="23186"/>
        <a:stretch/>
      </xdr:blipFill>
      <xdr:spPr>
        <a:xfrm>
          <a:off x="780520" y="1680104"/>
          <a:ext cx="9789583" cy="5741460"/>
        </a:xfrm>
        <a:prstGeom prst="rect">
          <a:avLst/>
        </a:prstGeom>
      </xdr:spPr>
    </xdr:pic>
    <xdr:clientData/>
  </xdr:twoCellAnchor>
  <xdr:twoCellAnchor>
    <xdr:from>
      <xdr:col>1</xdr:col>
      <xdr:colOff>1322915</xdr:colOff>
      <xdr:row>8</xdr:row>
      <xdr:rowOff>132292</xdr:rowOff>
    </xdr:from>
    <xdr:to>
      <xdr:col>3</xdr:col>
      <xdr:colOff>251354</xdr:colOff>
      <xdr:row>28</xdr:row>
      <xdr:rowOff>132292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DAD3220-08F1-2347-A4CE-892F1A1E7396}"/>
            </a:ext>
          </a:extLst>
        </xdr:cNvPr>
        <xdr:cNvSpPr/>
      </xdr:nvSpPr>
      <xdr:spPr>
        <a:xfrm>
          <a:off x="2169582" y="1719792"/>
          <a:ext cx="1243543" cy="396875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787400</xdr:colOff>
      <xdr:row>37</xdr:row>
      <xdr:rowOff>92605</xdr:rowOff>
    </xdr:from>
    <xdr:to>
      <xdr:col>4</xdr:col>
      <xdr:colOff>105833</xdr:colOff>
      <xdr:row>46</xdr:row>
      <xdr:rowOff>52918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909407D-BEF6-3641-BFE7-B23BA11413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57" t="76545" r="64378" b="92"/>
        <a:stretch/>
      </xdr:blipFill>
      <xdr:spPr>
        <a:xfrm>
          <a:off x="787400" y="7434793"/>
          <a:ext cx="3326871" cy="1746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5162</xdr:rowOff>
    </xdr:from>
    <xdr:to>
      <xdr:col>7</xdr:col>
      <xdr:colOff>793546</xdr:colOff>
      <xdr:row>67</xdr:row>
      <xdr:rowOff>67443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AB6A01-A2A0-8248-B02C-6DFD414137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313" b="55348"/>
        <a:stretch/>
      </xdr:blipFill>
      <xdr:spPr>
        <a:xfrm>
          <a:off x="846667" y="10522350"/>
          <a:ext cx="6495317" cy="2840406"/>
        </a:xfrm>
        <a:prstGeom prst="rect">
          <a:avLst/>
        </a:prstGeom>
      </xdr:spPr>
    </xdr:pic>
    <xdr:clientData/>
  </xdr:twoCellAnchor>
  <xdr:twoCellAnchor>
    <xdr:from>
      <xdr:col>1</xdr:col>
      <xdr:colOff>990353</xdr:colOff>
      <xdr:row>53</xdr:row>
      <xdr:rowOff>66221</xdr:rowOff>
    </xdr:from>
    <xdr:to>
      <xdr:col>1</xdr:col>
      <xdr:colOff>1444216</xdr:colOff>
      <xdr:row>67</xdr:row>
      <xdr:rowOff>42611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7345FCE-B931-2244-92FD-97887FA02975}"/>
            </a:ext>
          </a:extLst>
        </xdr:cNvPr>
        <xdr:cNvSpPr/>
      </xdr:nvSpPr>
      <xdr:spPr>
        <a:xfrm>
          <a:off x="1837020" y="10583409"/>
          <a:ext cx="453863" cy="275451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47623</xdr:colOff>
      <xdr:row>68</xdr:row>
      <xdr:rowOff>6588</xdr:rowOff>
    </xdr:from>
    <xdr:to>
      <xdr:col>8</xdr:col>
      <xdr:colOff>11151</xdr:colOff>
      <xdr:row>77</xdr:row>
      <xdr:rowOff>3534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1190CE-103C-F640-90F1-F35400D419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3473" t="44018" r="511" b="37476"/>
        <a:stretch/>
      </xdr:blipFill>
      <xdr:spPr>
        <a:xfrm>
          <a:off x="894290" y="13500338"/>
          <a:ext cx="6511965" cy="1782884"/>
        </a:xfrm>
        <a:prstGeom prst="rect">
          <a:avLst/>
        </a:prstGeom>
      </xdr:spPr>
    </xdr:pic>
    <xdr:clientData/>
  </xdr:twoCellAnchor>
  <xdr:twoCellAnchor editAs="oneCell">
    <xdr:from>
      <xdr:col>8</xdr:col>
      <xdr:colOff>712135</xdr:colOff>
      <xdr:row>51</xdr:row>
      <xdr:rowOff>23480</xdr:rowOff>
    </xdr:from>
    <xdr:to>
      <xdr:col>14</xdr:col>
      <xdr:colOff>293524</xdr:colOff>
      <xdr:row>61</xdr:row>
      <xdr:rowOff>31377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3BB27A-ADD4-6B4F-AAE9-8802EA2115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943" b="55829"/>
        <a:stretch/>
      </xdr:blipFill>
      <xdr:spPr>
        <a:xfrm>
          <a:off x="8107239" y="10143793"/>
          <a:ext cx="4661389" cy="1992272"/>
        </a:xfrm>
        <a:prstGeom prst="rect">
          <a:avLst/>
        </a:prstGeom>
      </xdr:spPr>
    </xdr:pic>
    <xdr:clientData/>
  </xdr:twoCellAnchor>
  <xdr:twoCellAnchor>
    <xdr:from>
      <xdr:col>10</xdr:col>
      <xdr:colOff>232274</xdr:colOff>
      <xdr:row>50</xdr:row>
      <xdr:rowOff>145527</xdr:rowOff>
    </xdr:from>
    <xdr:to>
      <xdr:col>10</xdr:col>
      <xdr:colOff>568225</xdr:colOff>
      <xdr:row>60</xdr:row>
      <xdr:rowOff>197049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8900F5D-B4F4-F040-8039-7EBCA95CA23B}"/>
            </a:ext>
          </a:extLst>
        </xdr:cNvPr>
        <xdr:cNvSpPr/>
      </xdr:nvSpPr>
      <xdr:spPr>
        <a:xfrm>
          <a:off x="9320712" y="10067402"/>
          <a:ext cx="335951" cy="203589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</xdr:col>
      <xdr:colOff>747415</xdr:colOff>
      <xdr:row>62</xdr:row>
      <xdr:rowOff>81077</xdr:rowOff>
    </xdr:from>
    <xdr:to>
      <xdr:col>15</xdr:col>
      <xdr:colOff>235034</xdr:colOff>
      <xdr:row>70</xdr:row>
      <xdr:rowOff>56654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4705AA8-A30F-5541-BA85-5CFC921DC6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4563" t="61747" r="-1" b="18537"/>
        <a:stretch/>
      </xdr:blipFill>
      <xdr:spPr>
        <a:xfrm>
          <a:off x="8142519" y="12384202"/>
          <a:ext cx="5414286" cy="1563077"/>
        </a:xfrm>
        <a:prstGeom prst="rect">
          <a:avLst/>
        </a:prstGeom>
      </xdr:spPr>
    </xdr:pic>
    <xdr:clientData/>
  </xdr:twoCellAnchor>
  <xdr:twoCellAnchor editAs="oneCell">
    <xdr:from>
      <xdr:col>1</xdr:col>
      <xdr:colOff>26459</xdr:colOff>
      <xdr:row>82</xdr:row>
      <xdr:rowOff>197558</xdr:rowOff>
    </xdr:from>
    <xdr:to>
      <xdr:col>9</xdr:col>
      <xdr:colOff>171099</xdr:colOff>
      <xdr:row>99</xdr:row>
      <xdr:rowOff>24697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EFC39E2-C1B0-BD41-AB38-88BDA2C9E4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92" b="55248"/>
        <a:stretch/>
      </xdr:blipFill>
      <xdr:spPr>
        <a:xfrm>
          <a:off x="873126" y="16469433"/>
          <a:ext cx="7539744" cy="3200577"/>
        </a:xfrm>
        <a:prstGeom prst="rect">
          <a:avLst/>
        </a:prstGeom>
      </xdr:spPr>
    </xdr:pic>
    <xdr:clientData/>
  </xdr:twoCellAnchor>
  <xdr:twoCellAnchor>
    <xdr:from>
      <xdr:col>2</xdr:col>
      <xdr:colOff>448911</xdr:colOff>
      <xdr:row>83</xdr:row>
      <xdr:rowOff>38807</xdr:rowOff>
    </xdr:from>
    <xdr:to>
      <xdr:col>3</xdr:col>
      <xdr:colOff>144640</xdr:colOff>
      <xdr:row>98</xdr:row>
      <xdr:rowOff>183447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C88A143-2045-F744-A552-B1285EDBD5AD}"/>
            </a:ext>
          </a:extLst>
        </xdr:cNvPr>
        <xdr:cNvSpPr/>
      </xdr:nvSpPr>
      <xdr:spPr>
        <a:xfrm>
          <a:off x="2764015" y="16509120"/>
          <a:ext cx="542396" cy="312120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376414</xdr:colOff>
      <xdr:row>83</xdr:row>
      <xdr:rowOff>5999</xdr:rowOff>
    </xdr:from>
    <xdr:to>
      <xdr:col>3</xdr:col>
      <xdr:colOff>660577</xdr:colOff>
      <xdr:row>98</xdr:row>
      <xdr:rowOff>150639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A4F39D9D-C8C4-9D41-9630-7993587BE233}"/>
            </a:ext>
          </a:extLst>
        </xdr:cNvPr>
        <xdr:cNvSpPr/>
      </xdr:nvSpPr>
      <xdr:spPr>
        <a:xfrm>
          <a:off x="3538185" y="16476312"/>
          <a:ext cx="284163" cy="312120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754063</xdr:colOff>
      <xdr:row>99</xdr:row>
      <xdr:rowOff>117299</xdr:rowOff>
    </xdr:from>
    <xdr:to>
      <xdr:col>9</xdr:col>
      <xdr:colOff>237244</xdr:colOff>
      <xdr:row>110</xdr:row>
      <xdr:rowOff>81140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D2E5FA-0FA6-8F43-B133-2A3A487C1B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3738" t="61717" r="33" b="18783"/>
        <a:stretch/>
      </xdr:blipFill>
      <xdr:spPr>
        <a:xfrm>
          <a:off x="754063" y="19762612"/>
          <a:ext cx="7724952" cy="2146653"/>
        </a:xfrm>
        <a:prstGeom prst="rect">
          <a:avLst/>
        </a:prstGeom>
      </xdr:spPr>
    </xdr:pic>
    <xdr:clientData/>
  </xdr:twoCellAnchor>
  <xdr:twoCellAnchor editAs="oneCell">
    <xdr:from>
      <xdr:col>4</xdr:col>
      <xdr:colOff>594430</xdr:colOff>
      <xdr:row>110</xdr:row>
      <xdr:rowOff>81140</xdr:rowOff>
    </xdr:from>
    <xdr:to>
      <xdr:col>9</xdr:col>
      <xdr:colOff>197556</xdr:colOff>
      <xdr:row>120</xdr:row>
      <xdr:rowOff>137587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4BB5E2F-E4A8-0744-8663-276354858F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3792" t="81275" r="33320" b="182"/>
        <a:stretch/>
      </xdr:blipFill>
      <xdr:spPr>
        <a:xfrm>
          <a:off x="4602868" y="21909265"/>
          <a:ext cx="3836459" cy="2040822"/>
        </a:xfrm>
        <a:prstGeom prst="rect">
          <a:avLst/>
        </a:prstGeom>
      </xdr:spPr>
    </xdr:pic>
    <xdr:clientData/>
  </xdr:twoCellAnchor>
  <xdr:twoCellAnchor editAs="oneCell">
    <xdr:from>
      <xdr:col>9</xdr:col>
      <xdr:colOff>687037</xdr:colOff>
      <xdr:row>82</xdr:row>
      <xdr:rowOff>145524</xdr:rowOff>
    </xdr:from>
    <xdr:to>
      <xdr:col>17</xdr:col>
      <xdr:colOff>250473</xdr:colOff>
      <xdr:row>96</xdr:row>
      <xdr:rowOff>27343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16AFBF6-5286-D742-B1FF-F6716FD9B5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1126" b="55787"/>
        <a:stretch/>
      </xdr:blipFill>
      <xdr:spPr>
        <a:xfrm>
          <a:off x="8928808" y="16417399"/>
          <a:ext cx="6336769" cy="2659944"/>
        </a:xfrm>
        <a:prstGeom prst="rect">
          <a:avLst/>
        </a:prstGeom>
      </xdr:spPr>
    </xdr:pic>
    <xdr:clientData/>
  </xdr:twoCellAnchor>
  <xdr:twoCellAnchor>
    <xdr:from>
      <xdr:col>12</xdr:col>
      <xdr:colOff>233036</xdr:colOff>
      <xdr:row>82</xdr:row>
      <xdr:rowOff>166198</xdr:rowOff>
    </xdr:from>
    <xdr:to>
      <xdr:col>12</xdr:col>
      <xdr:colOff>470380</xdr:colOff>
      <xdr:row>96</xdr:row>
      <xdr:rowOff>40572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EEC8B7CF-0A6A-F44F-AC96-3B660B80A8AE}"/>
            </a:ext>
          </a:extLst>
        </xdr:cNvPr>
        <xdr:cNvSpPr/>
      </xdr:nvSpPr>
      <xdr:spPr>
        <a:xfrm>
          <a:off x="11014807" y="16438073"/>
          <a:ext cx="237344" cy="2652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647348</xdr:colOff>
      <xdr:row>97</xdr:row>
      <xdr:rowOff>74085</xdr:rowOff>
    </xdr:from>
    <xdr:to>
      <xdr:col>14</xdr:col>
      <xdr:colOff>304446</xdr:colOff>
      <xdr:row>107</xdr:row>
      <xdr:rowOff>161220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3FC998-5E87-F44C-9919-BA6EF1E06B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069" t="80001" r="64215" b="308"/>
        <a:stretch/>
      </xdr:blipFill>
      <xdr:spPr>
        <a:xfrm>
          <a:off x="8889119" y="19322523"/>
          <a:ext cx="3890431" cy="20715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8</xdr:col>
      <xdr:colOff>80511</xdr:colOff>
      <xdr:row>146</xdr:row>
      <xdr:rowOff>88535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3A80B88-B540-BE43-90E4-1DA36DD222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" r="538" b="37930"/>
        <a:stretch/>
      </xdr:blipFill>
      <xdr:spPr>
        <a:xfrm>
          <a:off x="846667" y="25201563"/>
          <a:ext cx="6628948" cy="3858847"/>
        </a:xfrm>
        <a:prstGeom prst="rect">
          <a:avLst/>
        </a:prstGeom>
      </xdr:spPr>
    </xdr:pic>
    <xdr:clientData/>
  </xdr:twoCellAnchor>
  <xdr:twoCellAnchor>
    <xdr:from>
      <xdr:col>1</xdr:col>
      <xdr:colOff>849108</xdr:colOff>
      <xdr:row>127</xdr:row>
      <xdr:rowOff>26052</xdr:rowOff>
    </xdr:from>
    <xdr:to>
      <xdr:col>2</xdr:col>
      <xdr:colOff>280256</xdr:colOff>
      <xdr:row>140</xdr:row>
      <xdr:rowOff>126390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6EE0E8E-5112-C74E-8A9B-2A56A5EC8180}"/>
            </a:ext>
          </a:extLst>
        </xdr:cNvPr>
        <xdr:cNvSpPr/>
      </xdr:nvSpPr>
      <xdr:spPr>
        <a:xfrm>
          <a:off x="1695775" y="25227615"/>
          <a:ext cx="899585" cy="268002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25400</xdr:colOff>
      <xdr:row>146</xdr:row>
      <xdr:rowOff>98304</xdr:rowOff>
    </xdr:from>
    <xdr:to>
      <xdr:col>4</xdr:col>
      <xdr:colOff>193078</xdr:colOff>
      <xdr:row>154</xdr:row>
      <xdr:rowOff>171573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81F7904-A57E-2D4C-9FF0-873A4BC9BA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62159" r="65178" b="19220"/>
        <a:stretch/>
      </xdr:blipFill>
      <xdr:spPr>
        <a:xfrm>
          <a:off x="872067" y="29070179"/>
          <a:ext cx="3329449" cy="1660769"/>
        </a:xfrm>
        <a:prstGeom prst="rect">
          <a:avLst/>
        </a:prstGeom>
      </xdr:spPr>
    </xdr:pic>
    <xdr:clientData/>
  </xdr:twoCellAnchor>
  <xdr:twoCellAnchor editAs="oneCell">
    <xdr:from>
      <xdr:col>0</xdr:col>
      <xdr:colOff>814145</xdr:colOff>
      <xdr:row>160</xdr:row>
      <xdr:rowOff>171984</xdr:rowOff>
    </xdr:from>
    <xdr:to>
      <xdr:col>7</xdr:col>
      <xdr:colOff>137017</xdr:colOff>
      <xdr:row>173</xdr:row>
      <xdr:rowOff>15067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E960A2C-C4F8-D144-8828-EA3205F735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166" b="55836"/>
        <a:stretch/>
      </xdr:blipFill>
      <xdr:spPr>
        <a:xfrm>
          <a:off x="814145" y="31921984"/>
          <a:ext cx="5871310" cy="2422771"/>
        </a:xfrm>
        <a:prstGeom prst="rect">
          <a:avLst/>
        </a:prstGeom>
      </xdr:spPr>
    </xdr:pic>
    <xdr:clientData/>
  </xdr:twoCellAnchor>
  <xdr:twoCellAnchor>
    <xdr:from>
      <xdr:col>1</xdr:col>
      <xdr:colOff>1324586</xdr:colOff>
      <xdr:row>160</xdr:row>
      <xdr:rowOff>178500</xdr:rowOff>
    </xdr:from>
    <xdr:to>
      <xdr:col>2</xdr:col>
      <xdr:colOff>843657</xdr:colOff>
      <xdr:row>173</xdr:row>
      <xdr:rowOff>15068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52B3A745-BB84-0144-9035-CBD39E3E75A8}"/>
            </a:ext>
          </a:extLst>
        </xdr:cNvPr>
        <xdr:cNvSpPr/>
      </xdr:nvSpPr>
      <xdr:spPr>
        <a:xfrm>
          <a:off x="2171253" y="31928500"/>
          <a:ext cx="987508" cy="241625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735992</xdr:colOff>
      <xdr:row>173</xdr:row>
      <xdr:rowOff>73682</xdr:rowOff>
    </xdr:from>
    <xdr:to>
      <xdr:col>7</xdr:col>
      <xdr:colOff>713400</xdr:colOff>
      <xdr:row>182</xdr:row>
      <xdr:rowOff>26864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A0E258F-0014-944A-8CC2-186FADAEFD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4616" t="62222" r="-65" b="19080"/>
        <a:stretch/>
      </xdr:blipFill>
      <xdr:spPr>
        <a:xfrm>
          <a:off x="735992" y="34403370"/>
          <a:ext cx="6525846" cy="1739119"/>
        </a:xfrm>
        <a:prstGeom prst="rect">
          <a:avLst/>
        </a:prstGeom>
      </xdr:spPr>
    </xdr:pic>
    <xdr:clientData/>
  </xdr:twoCellAnchor>
  <xdr:twoCellAnchor editAs="oneCell">
    <xdr:from>
      <xdr:col>0</xdr:col>
      <xdr:colOff>595316</xdr:colOff>
      <xdr:row>182</xdr:row>
      <xdr:rowOff>26670</xdr:rowOff>
    </xdr:from>
    <xdr:to>
      <xdr:col>7</xdr:col>
      <xdr:colOff>668371</xdr:colOff>
      <xdr:row>190</xdr:row>
      <xdr:rowOff>187860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E54D0EC-03F5-4043-98E9-43790C26F3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-100" t="81169" r="33588"/>
        <a:stretch/>
      </xdr:blipFill>
      <xdr:spPr>
        <a:xfrm>
          <a:off x="595316" y="36142295"/>
          <a:ext cx="6621493" cy="17486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46"/>
  <sheetViews>
    <sheetView tabSelected="1" zoomScale="81" zoomScaleNormal="81" workbookViewId="0">
      <pane ySplit="1" topLeftCell="A2" activePane="bottomLeft" state="frozen"/>
      <selection pane="bottomLeft" activeCell="S44" sqref="S44"/>
    </sheetView>
  </sheetViews>
  <sheetFormatPr baseColWidth="10" defaultColWidth="11.1640625" defaultRowHeight="16" x14ac:dyDescent="0.2"/>
  <cols>
    <col min="1" max="1" width="18.1640625" style="9" customWidth="1"/>
    <col min="2" max="2" width="12" style="9" bestFit="1" customWidth="1"/>
    <col min="3" max="3" width="16.6640625" style="9" bestFit="1" customWidth="1"/>
    <col min="4" max="4" width="12.6640625" style="9" customWidth="1"/>
    <col min="5" max="5" width="11.83203125" style="9" bestFit="1" customWidth="1"/>
    <col min="6" max="6" width="8.1640625" style="9" customWidth="1"/>
    <col min="7" max="7" width="14.83203125" style="9" customWidth="1"/>
    <col min="8" max="8" width="13.1640625" style="9" customWidth="1"/>
    <col min="9" max="10" width="13.1640625" style="11" customWidth="1"/>
    <col min="11" max="11" width="14" style="9" customWidth="1"/>
    <col min="12" max="12" width="11.1640625" style="11"/>
    <col min="13" max="13" width="12.1640625" style="9" bestFit="1" customWidth="1"/>
    <col min="14" max="14" width="16.83203125" style="9" customWidth="1"/>
    <col min="15" max="15" width="12.33203125" style="9" customWidth="1"/>
    <col min="16" max="16" width="15.5" style="9" customWidth="1"/>
    <col min="17" max="17" width="16.83203125" style="9" customWidth="1"/>
    <col min="18" max="18" width="11.1640625" style="9"/>
    <col min="19" max="19" width="14.83203125" style="9" customWidth="1"/>
    <col min="20" max="20" width="21.33203125" style="9" customWidth="1"/>
    <col min="21" max="21" width="20.33203125" style="9" customWidth="1"/>
    <col min="22" max="22" width="15.83203125" style="9" customWidth="1"/>
    <col min="23" max="23" width="15.1640625" style="9" customWidth="1"/>
    <col min="24" max="16384" width="11.1640625" style="9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36</v>
      </c>
      <c r="I1" s="7" t="s">
        <v>41</v>
      </c>
      <c r="J1" s="7" t="s">
        <v>39</v>
      </c>
      <c r="K1" s="5" t="s">
        <v>37</v>
      </c>
      <c r="L1" s="7" t="s">
        <v>11</v>
      </c>
      <c r="M1" s="5" t="s">
        <v>12</v>
      </c>
      <c r="N1" s="5" t="s">
        <v>17</v>
      </c>
      <c r="O1" s="5" t="s">
        <v>38</v>
      </c>
      <c r="P1" s="5" t="s">
        <v>41</v>
      </c>
      <c r="Q1" s="5" t="s">
        <v>40</v>
      </c>
      <c r="R1" s="12" t="s">
        <v>13</v>
      </c>
      <c r="S1" s="12" t="s">
        <v>14</v>
      </c>
      <c r="T1" s="12" t="s">
        <v>15</v>
      </c>
      <c r="U1" s="12" t="s">
        <v>16</v>
      </c>
      <c r="V1" s="5" t="s">
        <v>18</v>
      </c>
      <c r="W1" s="5" t="s">
        <v>19</v>
      </c>
    </row>
    <row r="2" spans="1:28" s="20" customFormat="1" x14ac:dyDescent="0.2">
      <c r="A2" s="14" t="s">
        <v>31</v>
      </c>
      <c r="B2" s="14" t="s">
        <v>29</v>
      </c>
      <c r="C2" s="14" t="s">
        <v>30</v>
      </c>
      <c r="D2" s="14" t="s">
        <v>28</v>
      </c>
      <c r="E2" s="14" t="s">
        <v>5</v>
      </c>
      <c r="F2" s="15">
        <v>15.91</v>
      </c>
      <c r="G2" s="14">
        <v>16</v>
      </c>
      <c r="H2" s="14">
        <v>1950.02</v>
      </c>
      <c r="I2" s="15">
        <v>9</v>
      </c>
      <c r="J2" s="15">
        <f>H2*I2</f>
        <v>17550.18</v>
      </c>
      <c r="K2" s="15">
        <f>(H2*I2*40)/1000</f>
        <v>702.0071999999999</v>
      </c>
      <c r="L2" s="15">
        <f>0.25*K2</f>
        <v>175.50179999999997</v>
      </c>
      <c r="M2" s="14">
        <v>15</v>
      </c>
      <c r="N2" s="14">
        <v>443</v>
      </c>
      <c r="O2" s="14">
        <v>3119.47</v>
      </c>
      <c r="P2" s="15">
        <v>5</v>
      </c>
      <c r="Q2" s="16">
        <f>O2*P2</f>
        <v>15597.349999999999</v>
      </c>
      <c r="R2" s="14" t="s">
        <v>32</v>
      </c>
      <c r="S2" s="14" t="s">
        <v>33</v>
      </c>
      <c r="T2" s="14" t="s">
        <v>34</v>
      </c>
      <c r="U2" s="17" t="s">
        <v>35</v>
      </c>
      <c r="V2" s="18">
        <v>85</v>
      </c>
      <c r="W2" s="14">
        <f>((V2/100)*5000*60000)</f>
        <v>255000000</v>
      </c>
      <c r="X2" s="19"/>
      <c r="Y2" s="19"/>
      <c r="AA2" s="21"/>
      <c r="AB2" s="21"/>
    </row>
    <row r="3" spans="1:28" x14ac:dyDescent="0.2">
      <c r="A3" s="2" t="s">
        <v>45</v>
      </c>
      <c r="B3" s="2" t="s">
        <v>42</v>
      </c>
      <c r="C3" s="6" t="s">
        <v>49</v>
      </c>
      <c r="D3" s="2" t="s">
        <v>53</v>
      </c>
      <c r="E3" s="2" t="s">
        <v>5</v>
      </c>
      <c r="F3" s="3">
        <v>16.79</v>
      </c>
      <c r="G3" s="2">
        <v>17</v>
      </c>
      <c r="H3" s="2">
        <v>2174.58</v>
      </c>
      <c r="I3" s="3">
        <v>3</v>
      </c>
      <c r="J3" s="23">
        <f t="shared" ref="J3:J22" si="0">H3*I3</f>
        <v>6523.74</v>
      </c>
      <c r="K3" s="23">
        <f t="shared" ref="K3:K22" si="1">(H3*I3*40)/1000</f>
        <v>260.94959999999998</v>
      </c>
      <c r="L3" s="23">
        <f t="shared" ref="L3:L22" si="2">0.25*K3</f>
        <v>65.237399999999994</v>
      </c>
      <c r="M3" s="2">
        <v>17</v>
      </c>
      <c r="N3" s="8">
        <v>474</v>
      </c>
      <c r="O3" s="2">
        <v>6716.5</v>
      </c>
      <c r="P3" s="3">
        <v>3</v>
      </c>
      <c r="Q3" s="24">
        <f t="shared" ref="Q3:Q22" si="3">O3*P3</f>
        <v>20149.5</v>
      </c>
      <c r="R3" s="2" t="s">
        <v>54</v>
      </c>
      <c r="S3" s="2" t="s">
        <v>55</v>
      </c>
      <c r="T3" s="2" t="s">
        <v>56</v>
      </c>
      <c r="U3" s="2" t="s">
        <v>57</v>
      </c>
      <c r="V3" s="2">
        <v>60</v>
      </c>
      <c r="W3" s="25">
        <f t="shared" ref="W3:W22" si="4">((V3/100)*5000*60000)</f>
        <v>180000000</v>
      </c>
      <c r="X3"/>
      <c r="Y3"/>
      <c r="AA3" s="10"/>
      <c r="AB3" s="10"/>
    </row>
    <row r="4" spans="1:28" x14ac:dyDescent="0.2">
      <c r="A4" s="2" t="s">
        <v>46</v>
      </c>
      <c r="B4" s="2" t="s">
        <v>42</v>
      </c>
      <c r="C4" s="6" t="s">
        <v>50</v>
      </c>
      <c r="D4" s="2" t="s">
        <v>53</v>
      </c>
      <c r="E4" s="2" t="s">
        <v>6</v>
      </c>
      <c r="F4" s="3">
        <v>16.91</v>
      </c>
      <c r="G4" s="2">
        <v>17</v>
      </c>
      <c r="H4" s="2">
        <v>2834.25</v>
      </c>
      <c r="I4" s="3">
        <v>2</v>
      </c>
      <c r="J4" s="23">
        <f t="shared" si="0"/>
        <v>5668.5</v>
      </c>
      <c r="K4" s="23">
        <f t="shared" si="1"/>
        <v>226.74</v>
      </c>
      <c r="L4" s="23">
        <f t="shared" si="2"/>
        <v>56.685000000000002</v>
      </c>
      <c r="M4" s="2">
        <v>17</v>
      </c>
      <c r="N4" s="8">
        <v>432</v>
      </c>
      <c r="O4" s="2">
        <v>15760.61</v>
      </c>
      <c r="P4" s="3">
        <v>1</v>
      </c>
      <c r="Q4" s="24">
        <f t="shared" si="3"/>
        <v>15760.61</v>
      </c>
      <c r="R4" s="2" t="s">
        <v>58</v>
      </c>
      <c r="S4" s="2" t="s">
        <v>59</v>
      </c>
      <c r="T4" s="2" t="s">
        <v>60</v>
      </c>
      <c r="U4" s="2" t="s">
        <v>61</v>
      </c>
      <c r="V4" s="2">
        <v>70</v>
      </c>
      <c r="W4" s="25">
        <f t="shared" si="4"/>
        <v>210000000</v>
      </c>
      <c r="X4"/>
      <c r="Y4"/>
      <c r="AA4" s="10"/>
      <c r="AB4" s="10"/>
    </row>
    <row r="5" spans="1:28" x14ac:dyDescent="0.2">
      <c r="A5" s="2" t="s">
        <v>47</v>
      </c>
      <c r="B5" s="2" t="s">
        <v>42</v>
      </c>
      <c r="C5" s="6" t="s">
        <v>51</v>
      </c>
      <c r="D5" s="2" t="s">
        <v>53</v>
      </c>
      <c r="E5" s="2" t="s">
        <v>7</v>
      </c>
      <c r="F5" s="3">
        <v>17.53</v>
      </c>
      <c r="G5" s="2">
        <v>18</v>
      </c>
      <c r="H5" s="2">
        <v>3528.34</v>
      </c>
      <c r="I5" s="3">
        <v>3</v>
      </c>
      <c r="J5" s="23">
        <f t="shared" si="0"/>
        <v>10585.02</v>
      </c>
      <c r="K5" s="23">
        <f t="shared" si="1"/>
        <v>423.40080000000006</v>
      </c>
      <c r="L5" s="23">
        <f t="shared" si="2"/>
        <v>105.85020000000002</v>
      </c>
      <c r="M5" s="2">
        <v>16</v>
      </c>
      <c r="N5" s="8">
        <v>457</v>
      </c>
      <c r="O5" s="2">
        <v>2144.9</v>
      </c>
      <c r="P5" s="3">
        <v>3</v>
      </c>
      <c r="Q5" s="24">
        <f t="shared" si="3"/>
        <v>6434.7000000000007</v>
      </c>
      <c r="R5" s="2" t="s">
        <v>62</v>
      </c>
      <c r="S5" s="2" t="s">
        <v>63</v>
      </c>
      <c r="T5" s="2" t="s">
        <v>64</v>
      </c>
      <c r="U5" s="2" t="s">
        <v>65</v>
      </c>
      <c r="V5" s="2">
        <v>70</v>
      </c>
      <c r="W5" s="25">
        <f t="shared" si="4"/>
        <v>210000000</v>
      </c>
      <c r="X5"/>
      <c r="Y5"/>
      <c r="AA5" s="10"/>
      <c r="AB5" s="10"/>
    </row>
    <row r="6" spans="1:28" x14ac:dyDescent="0.2">
      <c r="A6" s="2" t="s">
        <v>48</v>
      </c>
      <c r="B6" s="2" t="s">
        <v>42</v>
      </c>
      <c r="C6" s="6" t="s">
        <v>52</v>
      </c>
      <c r="D6" s="2" t="s">
        <v>53</v>
      </c>
      <c r="E6" s="2" t="s">
        <v>8</v>
      </c>
      <c r="F6" s="2">
        <v>18.079999999999998</v>
      </c>
      <c r="G6" s="2">
        <v>18</v>
      </c>
      <c r="H6" s="2">
        <v>3797.92</v>
      </c>
      <c r="I6" s="3">
        <v>3</v>
      </c>
      <c r="J6" s="23">
        <f t="shared" si="0"/>
        <v>11393.76</v>
      </c>
      <c r="K6" s="23">
        <f t="shared" si="1"/>
        <v>455.75040000000001</v>
      </c>
      <c r="L6" s="23">
        <f t="shared" si="2"/>
        <v>113.9376</v>
      </c>
      <c r="M6" s="2">
        <v>16</v>
      </c>
      <c r="N6" s="2">
        <v>434</v>
      </c>
      <c r="O6" s="2">
        <v>5400.97</v>
      </c>
      <c r="P6" s="22">
        <v>3</v>
      </c>
      <c r="Q6" s="24">
        <f t="shared" si="3"/>
        <v>16202.91</v>
      </c>
      <c r="R6" s="2" t="s">
        <v>66</v>
      </c>
      <c r="S6" s="2" t="s">
        <v>67</v>
      </c>
      <c r="T6" s="2" t="s">
        <v>68</v>
      </c>
      <c r="U6" s="2" t="s">
        <v>69</v>
      </c>
      <c r="V6" s="2">
        <v>80</v>
      </c>
      <c r="W6" s="25">
        <f t="shared" si="4"/>
        <v>240000000</v>
      </c>
    </row>
    <row r="7" spans="1:28" x14ac:dyDescent="0.2">
      <c r="A7" s="2" t="s">
        <v>72</v>
      </c>
      <c r="B7" s="2" t="s">
        <v>42</v>
      </c>
      <c r="C7" s="6" t="s">
        <v>73</v>
      </c>
      <c r="D7" s="2" t="s">
        <v>74</v>
      </c>
      <c r="E7" s="2" t="s">
        <v>5</v>
      </c>
      <c r="F7" s="3">
        <v>17.57</v>
      </c>
      <c r="G7" s="2">
        <v>18</v>
      </c>
      <c r="H7" s="2">
        <v>4384.8900000000003</v>
      </c>
      <c r="I7" s="3">
        <v>2</v>
      </c>
      <c r="J7" s="23">
        <f t="shared" si="0"/>
        <v>8769.7800000000007</v>
      </c>
      <c r="K7" s="23">
        <f t="shared" si="1"/>
        <v>350.7912</v>
      </c>
      <c r="L7" s="23">
        <f t="shared" si="2"/>
        <v>87.697800000000001</v>
      </c>
      <c r="M7" s="2">
        <v>16</v>
      </c>
      <c r="N7" s="8">
        <v>488</v>
      </c>
      <c r="O7" s="2">
        <v>4517.05</v>
      </c>
      <c r="P7" s="3">
        <v>1</v>
      </c>
      <c r="Q7" s="24">
        <f t="shared" si="3"/>
        <v>4517.05</v>
      </c>
      <c r="R7" s="2" t="s">
        <v>75</v>
      </c>
      <c r="S7" s="2" t="s">
        <v>76</v>
      </c>
      <c r="T7" s="2" t="s">
        <v>77</v>
      </c>
      <c r="U7" s="2" t="s">
        <v>78</v>
      </c>
      <c r="V7" s="2">
        <v>60</v>
      </c>
      <c r="W7" s="25">
        <f t="shared" si="4"/>
        <v>180000000</v>
      </c>
    </row>
    <row r="8" spans="1:28" x14ac:dyDescent="0.2">
      <c r="A8" s="2" t="s">
        <v>79</v>
      </c>
      <c r="B8" s="2" t="s">
        <v>42</v>
      </c>
      <c r="C8" s="6" t="s">
        <v>80</v>
      </c>
      <c r="D8" s="2" t="s">
        <v>74</v>
      </c>
      <c r="E8" s="2" t="s">
        <v>6</v>
      </c>
      <c r="F8" s="3">
        <v>17.059999999999999</v>
      </c>
      <c r="G8" s="2">
        <v>17</v>
      </c>
      <c r="H8" s="2">
        <v>4041.9</v>
      </c>
      <c r="I8" s="3">
        <v>2</v>
      </c>
      <c r="J8" s="23">
        <f t="shared" si="0"/>
        <v>8083.8</v>
      </c>
      <c r="K8" s="23">
        <f t="shared" si="1"/>
        <v>323.35199999999998</v>
      </c>
      <c r="L8" s="23">
        <f t="shared" si="2"/>
        <v>80.837999999999994</v>
      </c>
      <c r="M8" s="2">
        <v>16</v>
      </c>
      <c r="N8" s="8">
        <v>497</v>
      </c>
      <c r="O8" s="2">
        <v>3363.01</v>
      </c>
      <c r="P8" s="3">
        <v>1</v>
      </c>
      <c r="Q8" s="24">
        <f t="shared" si="3"/>
        <v>3363.01</v>
      </c>
      <c r="R8" s="2" t="s">
        <v>81</v>
      </c>
      <c r="S8" s="2" t="s">
        <v>82</v>
      </c>
      <c r="T8" s="2" t="s">
        <v>83</v>
      </c>
      <c r="U8" s="2" t="s">
        <v>84</v>
      </c>
      <c r="V8" s="2">
        <v>60</v>
      </c>
      <c r="W8" s="25">
        <f t="shared" si="4"/>
        <v>180000000</v>
      </c>
    </row>
    <row r="9" spans="1:28" x14ac:dyDescent="0.2">
      <c r="A9" s="2" t="s">
        <v>85</v>
      </c>
      <c r="B9" s="2" t="s">
        <v>42</v>
      </c>
      <c r="C9" s="6" t="s">
        <v>86</v>
      </c>
      <c r="D9" s="2" t="s">
        <v>74</v>
      </c>
      <c r="E9" s="2" t="s">
        <v>7</v>
      </c>
      <c r="F9" s="3">
        <v>17.48</v>
      </c>
      <c r="G9" s="2">
        <v>17</v>
      </c>
      <c r="H9" s="2">
        <v>2322.56</v>
      </c>
      <c r="I9" s="3">
        <v>2</v>
      </c>
      <c r="J9" s="23">
        <f t="shared" si="0"/>
        <v>4645.12</v>
      </c>
      <c r="K9" s="23">
        <f t="shared" si="1"/>
        <v>185.8048</v>
      </c>
      <c r="L9" s="23">
        <f t="shared" si="2"/>
        <v>46.4512</v>
      </c>
      <c r="M9" s="2">
        <v>17</v>
      </c>
      <c r="N9" s="8">
        <v>486</v>
      </c>
      <c r="O9" s="2">
        <v>2568.86</v>
      </c>
      <c r="P9" s="3">
        <v>1</v>
      </c>
      <c r="Q9" s="24">
        <f t="shared" si="3"/>
        <v>2568.86</v>
      </c>
      <c r="R9" s="2" t="s">
        <v>87</v>
      </c>
      <c r="S9" s="2" t="s">
        <v>88</v>
      </c>
      <c r="T9" s="2" t="s">
        <v>89</v>
      </c>
      <c r="U9" s="2" t="s">
        <v>90</v>
      </c>
      <c r="V9" s="2">
        <v>75</v>
      </c>
      <c r="W9" s="25">
        <f t="shared" si="4"/>
        <v>225000000</v>
      </c>
    </row>
    <row r="10" spans="1:28" x14ac:dyDescent="0.2">
      <c r="A10" s="2" t="s">
        <v>91</v>
      </c>
      <c r="B10" s="2" t="s">
        <v>42</v>
      </c>
      <c r="C10" s="6" t="s">
        <v>92</v>
      </c>
      <c r="D10" s="2" t="s">
        <v>74</v>
      </c>
      <c r="E10" s="2" t="s">
        <v>8</v>
      </c>
      <c r="F10" s="2">
        <v>17.38</v>
      </c>
      <c r="G10" s="2">
        <v>17</v>
      </c>
      <c r="H10" s="2">
        <v>2805.59</v>
      </c>
      <c r="I10" s="3">
        <v>2</v>
      </c>
      <c r="J10" s="23">
        <f t="shared" si="0"/>
        <v>5611.18</v>
      </c>
      <c r="K10" s="23">
        <f t="shared" si="1"/>
        <v>224.44720000000001</v>
      </c>
      <c r="L10" s="23">
        <f t="shared" si="2"/>
        <v>56.111800000000002</v>
      </c>
      <c r="M10" s="2">
        <v>17</v>
      </c>
      <c r="N10" s="2">
        <v>497</v>
      </c>
      <c r="O10" s="2">
        <v>3279.73</v>
      </c>
      <c r="P10" s="22">
        <v>1</v>
      </c>
      <c r="Q10" s="24">
        <f t="shared" si="3"/>
        <v>3279.73</v>
      </c>
      <c r="R10" s="2" t="s">
        <v>93</v>
      </c>
      <c r="S10" s="2" t="s">
        <v>94</v>
      </c>
      <c r="T10" s="2" t="s">
        <v>95</v>
      </c>
      <c r="U10" s="2" t="s">
        <v>96</v>
      </c>
      <c r="V10" s="2">
        <v>75</v>
      </c>
      <c r="W10" s="25">
        <f t="shared" si="4"/>
        <v>225000000</v>
      </c>
    </row>
    <row r="11" spans="1:28" x14ac:dyDescent="0.2">
      <c r="A11" s="2" t="s">
        <v>100</v>
      </c>
      <c r="B11" s="2" t="s">
        <v>42</v>
      </c>
      <c r="C11" s="6" t="s">
        <v>104</v>
      </c>
      <c r="D11" s="2" t="s">
        <v>105</v>
      </c>
      <c r="E11" s="2" t="s">
        <v>5</v>
      </c>
      <c r="F11" s="3">
        <v>16.7</v>
      </c>
      <c r="G11" s="2">
        <v>17</v>
      </c>
      <c r="H11" s="2">
        <v>5208</v>
      </c>
      <c r="I11" s="3">
        <v>1</v>
      </c>
      <c r="J11" s="23">
        <f t="shared" si="0"/>
        <v>5208</v>
      </c>
      <c r="K11" s="23">
        <f t="shared" si="1"/>
        <v>208.32</v>
      </c>
      <c r="L11" s="23">
        <f t="shared" si="2"/>
        <v>52.08</v>
      </c>
      <c r="M11" s="2">
        <v>17</v>
      </c>
      <c r="N11" s="8">
        <v>475</v>
      </c>
      <c r="O11" s="2">
        <v>6305.89</v>
      </c>
      <c r="P11" s="3">
        <v>2</v>
      </c>
      <c r="Q11" s="24">
        <f t="shared" si="3"/>
        <v>12611.78</v>
      </c>
      <c r="R11" s="2" t="s">
        <v>106</v>
      </c>
      <c r="S11" s="2" t="s">
        <v>107</v>
      </c>
      <c r="T11" s="2" t="s">
        <v>108</v>
      </c>
      <c r="U11" s="2" t="s">
        <v>109</v>
      </c>
      <c r="V11" s="2">
        <v>85</v>
      </c>
      <c r="W11" s="25">
        <f t="shared" si="4"/>
        <v>255000000</v>
      </c>
    </row>
    <row r="12" spans="1:28" x14ac:dyDescent="0.2">
      <c r="A12" s="2" t="s">
        <v>101</v>
      </c>
      <c r="B12" s="2" t="s">
        <v>42</v>
      </c>
      <c r="C12" s="6" t="s">
        <v>110</v>
      </c>
      <c r="D12" s="2" t="s">
        <v>105</v>
      </c>
      <c r="E12" s="2" t="s">
        <v>6</v>
      </c>
      <c r="F12" s="3">
        <v>17.37</v>
      </c>
      <c r="G12" s="2">
        <v>17</v>
      </c>
      <c r="H12" s="2">
        <v>5289.09</v>
      </c>
      <c r="I12" s="3">
        <v>1</v>
      </c>
      <c r="J12" s="23">
        <f t="shared" si="0"/>
        <v>5289.09</v>
      </c>
      <c r="K12" s="23">
        <f t="shared" si="1"/>
        <v>211.56360000000001</v>
      </c>
      <c r="L12" s="23">
        <f t="shared" si="2"/>
        <v>52.890900000000002</v>
      </c>
      <c r="M12" s="2">
        <v>17</v>
      </c>
      <c r="N12" s="8">
        <v>499</v>
      </c>
      <c r="O12" s="2">
        <v>4721.84</v>
      </c>
      <c r="P12" s="3">
        <v>1</v>
      </c>
      <c r="Q12" s="24">
        <f t="shared" si="3"/>
        <v>4721.84</v>
      </c>
      <c r="R12" s="2" t="s">
        <v>111</v>
      </c>
      <c r="S12" s="2" t="s">
        <v>112</v>
      </c>
      <c r="T12" s="2" t="s">
        <v>113</v>
      </c>
      <c r="U12" s="2" t="s">
        <v>114</v>
      </c>
      <c r="V12" s="2">
        <v>70</v>
      </c>
      <c r="W12" s="25">
        <f t="shared" si="4"/>
        <v>210000000</v>
      </c>
    </row>
    <row r="13" spans="1:28" x14ac:dyDescent="0.2">
      <c r="A13" s="2" t="s">
        <v>102</v>
      </c>
      <c r="B13" s="2" t="s">
        <v>42</v>
      </c>
      <c r="C13" s="6" t="s">
        <v>115</v>
      </c>
      <c r="D13" s="2" t="s">
        <v>105</v>
      </c>
      <c r="E13" s="2" t="s">
        <v>7</v>
      </c>
      <c r="F13" s="3">
        <v>17.309999999999999</v>
      </c>
      <c r="G13" s="2">
        <v>17</v>
      </c>
      <c r="H13" s="2">
        <v>4602.21</v>
      </c>
      <c r="I13" s="3">
        <v>1</v>
      </c>
      <c r="J13" s="23">
        <f t="shared" si="0"/>
        <v>4602.21</v>
      </c>
      <c r="K13" s="23">
        <f t="shared" si="1"/>
        <v>184.08840000000001</v>
      </c>
      <c r="L13" s="23">
        <f t="shared" si="2"/>
        <v>46.022100000000002</v>
      </c>
      <c r="M13" s="2">
        <v>17</v>
      </c>
      <c r="N13" s="8">
        <v>503</v>
      </c>
      <c r="O13" s="2">
        <v>5074.1400000000003</v>
      </c>
      <c r="P13" s="3">
        <v>2</v>
      </c>
      <c r="Q13" s="24">
        <f t="shared" si="3"/>
        <v>10148.280000000001</v>
      </c>
      <c r="R13" s="2" t="s">
        <v>116</v>
      </c>
      <c r="S13" s="2" t="s">
        <v>117</v>
      </c>
      <c r="T13" s="2" t="s">
        <v>118</v>
      </c>
      <c r="U13" s="2" t="s">
        <v>119</v>
      </c>
      <c r="V13" s="2">
        <v>50</v>
      </c>
      <c r="W13" s="25">
        <f t="shared" si="4"/>
        <v>150000000</v>
      </c>
    </row>
    <row r="14" spans="1:28" x14ac:dyDescent="0.2">
      <c r="A14" s="2" t="s">
        <v>103</v>
      </c>
      <c r="B14" s="2" t="s">
        <v>42</v>
      </c>
      <c r="C14" s="6" t="s">
        <v>120</v>
      </c>
      <c r="D14" s="2" t="s">
        <v>105</v>
      </c>
      <c r="E14" s="2" t="s">
        <v>8</v>
      </c>
      <c r="F14" s="2">
        <v>17.72</v>
      </c>
      <c r="G14" s="2">
        <v>18</v>
      </c>
      <c r="H14" s="2">
        <v>6662.19</v>
      </c>
      <c r="I14" s="3">
        <v>2</v>
      </c>
      <c r="J14" s="23">
        <f t="shared" si="0"/>
        <v>13324.38</v>
      </c>
      <c r="K14" s="23">
        <f t="shared" si="1"/>
        <v>532.97519999999997</v>
      </c>
      <c r="L14" s="23">
        <f t="shared" si="2"/>
        <v>133.24379999999999</v>
      </c>
      <c r="M14" s="2">
        <v>15</v>
      </c>
      <c r="N14" s="2">
        <v>499</v>
      </c>
      <c r="O14" s="2">
        <v>3708.52</v>
      </c>
      <c r="P14" s="22">
        <v>1</v>
      </c>
      <c r="Q14" s="24">
        <f t="shared" si="3"/>
        <v>3708.52</v>
      </c>
      <c r="R14" s="2" t="s">
        <v>121</v>
      </c>
      <c r="S14" s="2" t="s">
        <v>122</v>
      </c>
      <c r="T14" s="2" t="s">
        <v>123</v>
      </c>
      <c r="U14" s="2" t="s">
        <v>124</v>
      </c>
      <c r="V14" s="2">
        <v>60</v>
      </c>
      <c r="W14" s="25">
        <f t="shared" si="4"/>
        <v>180000000</v>
      </c>
    </row>
    <row r="15" spans="1:28" x14ac:dyDescent="0.2">
      <c r="A15" s="2" t="s">
        <v>127</v>
      </c>
      <c r="B15" s="2" t="s">
        <v>42</v>
      </c>
      <c r="C15" s="6" t="s">
        <v>128</v>
      </c>
      <c r="D15" s="2" t="s">
        <v>129</v>
      </c>
      <c r="E15" s="2" t="s">
        <v>5</v>
      </c>
      <c r="F15" s="3">
        <v>17.14</v>
      </c>
      <c r="G15" s="2">
        <v>17</v>
      </c>
      <c r="H15" s="2">
        <v>2700.26</v>
      </c>
      <c r="I15" s="3">
        <v>2</v>
      </c>
      <c r="J15" s="26">
        <f t="shared" si="0"/>
        <v>5400.52</v>
      </c>
      <c r="K15" s="26">
        <f t="shared" si="1"/>
        <v>216.02080000000001</v>
      </c>
      <c r="L15" s="26">
        <f t="shared" si="2"/>
        <v>54.005200000000002</v>
      </c>
      <c r="M15" s="2">
        <v>17</v>
      </c>
      <c r="N15" s="8">
        <v>505</v>
      </c>
      <c r="O15" s="2">
        <v>5291.58</v>
      </c>
      <c r="P15" s="3">
        <v>1</v>
      </c>
      <c r="Q15" s="24">
        <f t="shared" si="3"/>
        <v>5291.58</v>
      </c>
      <c r="R15" s="2" t="s">
        <v>130</v>
      </c>
      <c r="S15" s="2" t="s">
        <v>131</v>
      </c>
      <c r="T15" s="2" t="s">
        <v>132</v>
      </c>
      <c r="U15" s="2" t="s">
        <v>133</v>
      </c>
      <c r="V15" s="2">
        <v>85</v>
      </c>
      <c r="W15" s="25">
        <f t="shared" si="4"/>
        <v>255000000</v>
      </c>
    </row>
    <row r="16" spans="1:28" x14ac:dyDescent="0.2">
      <c r="A16" s="2" t="s">
        <v>134</v>
      </c>
      <c r="B16" s="2" t="s">
        <v>42</v>
      </c>
      <c r="C16" s="6" t="s">
        <v>135</v>
      </c>
      <c r="D16" s="2" t="s">
        <v>129</v>
      </c>
      <c r="E16" s="2" t="s">
        <v>6</v>
      </c>
      <c r="F16" s="3">
        <v>16.22</v>
      </c>
      <c r="G16" s="2">
        <v>16</v>
      </c>
      <c r="H16" s="2">
        <v>3347.04</v>
      </c>
      <c r="I16" s="3">
        <v>2</v>
      </c>
      <c r="J16" s="26">
        <f t="shared" si="0"/>
        <v>6694.08</v>
      </c>
      <c r="K16" s="26">
        <f t="shared" si="1"/>
        <v>267.76319999999998</v>
      </c>
      <c r="L16" s="26">
        <f t="shared" si="2"/>
        <v>66.940799999999996</v>
      </c>
      <c r="M16" s="2">
        <v>17</v>
      </c>
      <c r="N16" s="8">
        <v>495</v>
      </c>
      <c r="O16" s="2">
        <v>5486.8</v>
      </c>
      <c r="P16" s="3">
        <v>1</v>
      </c>
      <c r="Q16" s="24">
        <f t="shared" si="3"/>
        <v>5486.8</v>
      </c>
      <c r="R16" s="2" t="s">
        <v>136</v>
      </c>
      <c r="S16" s="2" t="s">
        <v>137</v>
      </c>
      <c r="T16" s="2" t="s">
        <v>138</v>
      </c>
      <c r="U16" s="2" t="s">
        <v>139</v>
      </c>
      <c r="V16" s="2">
        <v>75</v>
      </c>
      <c r="W16" s="25">
        <f t="shared" si="4"/>
        <v>225000000</v>
      </c>
    </row>
    <row r="17" spans="1:23" x14ac:dyDescent="0.2">
      <c r="A17" s="2" t="s">
        <v>140</v>
      </c>
      <c r="B17" s="2" t="s">
        <v>42</v>
      </c>
      <c r="C17" s="6" t="s">
        <v>141</v>
      </c>
      <c r="D17" s="2" t="s">
        <v>129</v>
      </c>
      <c r="E17" s="2" t="s">
        <v>7</v>
      </c>
      <c r="F17" s="3">
        <v>17.170000000000002</v>
      </c>
      <c r="G17" s="2">
        <v>17</v>
      </c>
      <c r="H17" s="2">
        <v>4320.8900000000003</v>
      </c>
      <c r="I17" s="3">
        <v>2</v>
      </c>
      <c r="J17" s="26">
        <f t="shared" si="0"/>
        <v>8641.7800000000007</v>
      </c>
      <c r="K17" s="26">
        <f t="shared" si="1"/>
        <v>345.6712</v>
      </c>
      <c r="L17" s="26">
        <f t="shared" si="2"/>
        <v>86.4178</v>
      </c>
      <c r="M17" s="2">
        <v>17</v>
      </c>
      <c r="N17" s="8">
        <v>464</v>
      </c>
      <c r="O17" s="2">
        <v>5261.96</v>
      </c>
      <c r="P17" s="3">
        <v>1</v>
      </c>
      <c r="Q17" s="24">
        <f t="shared" si="3"/>
        <v>5261.96</v>
      </c>
      <c r="R17" s="2" t="s">
        <v>142</v>
      </c>
      <c r="S17" s="2" t="s">
        <v>143</v>
      </c>
      <c r="T17" s="2" t="s">
        <v>144</v>
      </c>
      <c r="U17" s="2" t="s">
        <v>145</v>
      </c>
      <c r="V17" s="2">
        <v>50</v>
      </c>
      <c r="W17" s="25">
        <f t="shared" si="4"/>
        <v>150000000</v>
      </c>
    </row>
    <row r="18" spans="1:23" x14ac:dyDescent="0.2">
      <c r="A18" s="2" t="s">
        <v>146</v>
      </c>
      <c r="B18" s="2" t="s">
        <v>42</v>
      </c>
      <c r="C18" s="6" t="s">
        <v>147</v>
      </c>
      <c r="D18" s="2" t="s">
        <v>129</v>
      </c>
      <c r="E18" s="2" t="s">
        <v>8</v>
      </c>
      <c r="F18" s="2">
        <v>16.559999999999999</v>
      </c>
      <c r="G18" s="2">
        <v>17</v>
      </c>
      <c r="H18" s="2">
        <v>3957.9</v>
      </c>
      <c r="I18" s="3">
        <v>2</v>
      </c>
      <c r="J18" s="26">
        <f t="shared" si="0"/>
        <v>7915.8</v>
      </c>
      <c r="K18" s="26">
        <f t="shared" si="1"/>
        <v>316.63200000000001</v>
      </c>
      <c r="L18" s="26">
        <f t="shared" si="2"/>
        <v>79.158000000000001</v>
      </c>
      <c r="M18" s="2">
        <v>17</v>
      </c>
      <c r="N18" s="2">
        <v>485</v>
      </c>
      <c r="O18" s="2">
        <v>8126.89</v>
      </c>
      <c r="P18" s="22">
        <v>1</v>
      </c>
      <c r="Q18" s="24">
        <f t="shared" si="3"/>
        <v>8126.89</v>
      </c>
      <c r="R18" s="2" t="s">
        <v>148</v>
      </c>
      <c r="S18" s="2" t="s">
        <v>149</v>
      </c>
      <c r="T18" s="2" t="s">
        <v>150</v>
      </c>
      <c r="U18" s="2" t="s">
        <v>151</v>
      </c>
      <c r="V18" s="2">
        <v>65</v>
      </c>
      <c r="W18" s="25">
        <f t="shared" si="4"/>
        <v>195000000</v>
      </c>
    </row>
    <row r="19" spans="1:23" x14ac:dyDescent="0.2">
      <c r="A19" s="2" t="s">
        <v>152</v>
      </c>
      <c r="B19" s="2" t="s">
        <v>42</v>
      </c>
      <c r="C19" s="6" t="s">
        <v>153</v>
      </c>
      <c r="D19" s="2" t="s">
        <v>154</v>
      </c>
      <c r="E19" s="2" t="s">
        <v>5</v>
      </c>
      <c r="F19" s="3">
        <v>18.53</v>
      </c>
      <c r="G19" s="2">
        <v>19</v>
      </c>
      <c r="H19" s="2">
        <v>5519.67</v>
      </c>
      <c r="I19" s="3">
        <v>2</v>
      </c>
      <c r="J19" s="26">
        <f t="shared" si="0"/>
        <v>11039.34</v>
      </c>
      <c r="K19" s="26">
        <f t="shared" si="1"/>
        <v>441.5736</v>
      </c>
      <c r="L19" s="26">
        <f t="shared" si="2"/>
        <v>110.3934</v>
      </c>
      <c r="M19" s="2">
        <v>15</v>
      </c>
      <c r="N19" s="8">
        <v>516</v>
      </c>
      <c r="O19" s="2">
        <v>5573.73</v>
      </c>
      <c r="P19" s="3">
        <v>1</v>
      </c>
      <c r="Q19" s="24">
        <f t="shared" si="3"/>
        <v>5573.73</v>
      </c>
      <c r="R19" s="2" t="s">
        <v>155</v>
      </c>
      <c r="S19" s="2" t="s">
        <v>156</v>
      </c>
      <c r="T19" s="2" t="s">
        <v>157</v>
      </c>
      <c r="U19" s="2" t="s">
        <v>158</v>
      </c>
      <c r="V19" s="2">
        <v>60</v>
      </c>
      <c r="W19" s="25">
        <f t="shared" si="4"/>
        <v>180000000</v>
      </c>
    </row>
    <row r="20" spans="1:23" x14ac:dyDescent="0.2">
      <c r="A20" s="2" t="s">
        <v>159</v>
      </c>
      <c r="B20" s="2" t="s">
        <v>42</v>
      </c>
      <c r="C20" s="6" t="s">
        <v>160</v>
      </c>
      <c r="D20" s="2" t="s">
        <v>154</v>
      </c>
      <c r="E20" s="2" t="s">
        <v>6</v>
      </c>
      <c r="F20" s="3">
        <v>17.18</v>
      </c>
      <c r="G20" s="2">
        <v>17</v>
      </c>
      <c r="H20" s="2">
        <v>4386.1400000000003</v>
      </c>
      <c r="I20" s="3">
        <v>2</v>
      </c>
      <c r="J20" s="26">
        <f t="shared" si="0"/>
        <v>8772.2800000000007</v>
      </c>
      <c r="K20" s="26">
        <f t="shared" si="1"/>
        <v>350.89120000000003</v>
      </c>
      <c r="L20" s="26">
        <f t="shared" si="2"/>
        <v>87.722800000000007</v>
      </c>
      <c r="M20" s="2">
        <v>16</v>
      </c>
      <c r="N20" s="8">
        <v>470</v>
      </c>
      <c r="O20" s="2">
        <v>3429.04</v>
      </c>
      <c r="P20" s="3">
        <v>1</v>
      </c>
      <c r="Q20" s="24">
        <f t="shared" si="3"/>
        <v>3429.04</v>
      </c>
      <c r="R20" s="2" t="s">
        <v>161</v>
      </c>
      <c r="S20" s="2" t="s">
        <v>162</v>
      </c>
      <c r="T20" s="2" t="s">
        <v>163</v>
      </c>
      <c r="U20" s="2" t="s">
        <v>164</v>
      </c>
      <c r="V20" s="2">
        <v>60</v>
      </c>
      <c r="W20" s="25">
        <f t="shared" si="4"/>
        <v>180000000</v>
      </c>
    </row>
    <row r="21" spans="1:23" x14ac:dyDescent="0.2">
      <c r="A21" s="2" t="s">
        <v>165</v>
      </c>
      <c r="B21" s="2" t="s">
        <v>42</v>
      </c>
      <c r="C21" s="6" t="s">
        <v>166</v>
      </c>
      <c r="D21" s="2" t="s">
        <v>154</v>
      </c>
      <c r="E21" s="2" t="s">
        <v>7</v>
      </c>
      <c r="F21" s="3">
        <v>17.38</v>
      </c>
      <c r="G21" s="2">
        <v>17</v>
      </c>
      <c r="H21" s="2">
        <v>4788.54</v>
      </c>
      <c r="I21" s="3">
        <v>2</v>
      </c>
      <c r="J21" s="26">
        <f t="shared" si="0"/>
        <v>9577.08</v>
      </c>
      <c r="K21" s="26">
        <f t="shared" si="1"/>
        <v>383.08320000000003</v>
      </c>
      <c r="L21" s="26">
        <f t="shared" si="2"/>
        <v>95.770800000000008</v>
      </c>
      <c r="M21" s="2">
        <v>16</v>
      </c>
      <c r="N21" s="8">
        <v>480</v>
      </c>
      <c r="O21" s="2">
        <v>5390.87</v>
      </c>
      <c r="P21" s="3">
        <v>1</v>
      </c>
      <c r="Q21" s="24">
        <f t="shared" si="3"/>
        <v>5390.87</v>
      </c>
      <c r="R21" s="2" t="s">
        <v>167</v>
      </c>
      <c r="S21" s="2" t="s">
        <v>168</v>
      </c>
      <c r="T21" s="2" t="s">
        <v>169</v>
      </c>
      <c r="U21" s="2" t="s">
        <v>170</v>
      </c>
      <c r="V21" s="2">
        <v>75</v>
      </c>
      <c r="W21" s="25">
        <f t="shared" si="4"/>
        <v>225000000</v>
      </c>
    </row>
    <row r="22" spans="1:23" x14ac:dyDescent="0.2">
      <c r="A22" s="2" t="s">
        <v>171</v>
      </c>
      <c r="B22" s="2" t="s">
        <v>42</v>
      </c>
      <c r="C22" s="6" t="s">
        <v>172</v>
      </c>
      <c r="D22" s="2" t="s">
        <v>154</v>
      </c>
      <c r="E22" s="2" t="s">
        <v>8</v>
      </c>
      <c r="F22" s="2">
        <v>17.14</v>
      </c>
      <c r="G22" s="2">
        <v>17</v>
      </c>
      <c r="H22" s="2">
        <v>3878.02</v>
      </c>
      <c r="I22" s="3">
        <v>2</v>
      </c>
      <c r="J22" s="26">
        <f t="shared" si="0"/>
        <v>7756.04</v>
      </c>
      <c r="K22" s="26">
        <f t="shared" si="1"/>
        <v>310.24159999999995</v>
      </c>
      <c r="L22" s="26">
        <f t="shared" si="2"/>
        <v>77.560399999999987</v>
      </c>
      <c r="M22" s="2">
        <v>17</v>
      </c>
      <c r="N22" s="2">
        <v>477</v>
      </c>
      <c r="O22" s="2">
        <v>2244.96</v>
      </c>
      <c r="P22" s="22">
        <v>1</v>
      </c>
      <c r="Q22" s="24">
        <f t="shared" si="3"/>
        <v>2244.96</v>
      </c>
      <c r="R22" s="2" t="s">
        <v>173</v>
      </c>
      <c r="S22" s="2" t="s">
        <v>174</v>
      </c>
      <c r="T22" s="2" t="s">
        <v>175</v>
      </c>
      <c r="U22" s="2" t="s">
        <v>176</v>
      </c>
      <c r="V22" s="2">
        <v>65</v>
      </c>
      <c r="W22" s="25">
        <f t="shared" si="4"/>
        <v>195000000</v>
      </c>
    </row>
    <row r="27" spans="1:23" x14ac:dyDescent="0.2">
      <c r="A27" s="2" t="s">
        <v>45</v>
      </c>
      <c r="D27" s="6" t="s">
        <v>46</v>
      </c>
      <c r="I27" s="6" t="s">
        <v>47</v>
      </c>
      <c r="M27" s="2" t="s">
        <v>48</v>
      </c>
    </row>
    <row r="46" spans="1:13" x14ac:dyDescent="0.2">
      <c r="A46" s="2" t="s">
        <v>72</v>
      </c>
      <c r="E46" s="6" t="s">
        <v>79</v>
      </c>
      <c r="I46" s="6" t="s">
        <v>85</v>
      </c>
      <c r="M46" s="2" t="s">
        <v>91</v>
      </c>
    </row>
    <row r="66" spans="1:14" x14ac:dyDescent="0.2">
      <c r="A66" s="2" t="s">
        <v>100</v>
      </c>
      <c r="E66" s="6" t="s">
        <v>101</v>
      </c>
      <c r="J66" s="6" t="s">
        <v>102</v>
      </c>
      <c r="N66" s="2" t="s">
        <v>103</v>
      </c>
    </row>
    <row r="86" spans="1:13" x14ac:dyDescent="0.2">
      <c r="A86" s="2" t="s">
        <v>127</v>
      </c>
      <c r="E86" s="6" t="s">
        <v>134</v>
      </c>
      <c r="I86" s="6" t="s">
        <v>140</v>
      </c>
      <c r="M86" s="2" t="s">
        <v>146</v>
      </c>
    </row>
    <row r="107" spans="1:13" x14ac:dyDescent="0.2">
      <c r="A107" s="2" t="s">
        <v>152</v>
      </c>
      <c r="E107" s="6" t="s">
        <v>159</v>
      </c>
      <c r="I107" s="6" t="s">
        <v>165</v>
      </c>
      <c r="M107" s="2" t="s">
        <v>171</v>
      </c>
    </row>
    <row r="146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146"/>
  <sheetViews>
    <sheetView topLeftCell="A142" zoomScale="90" zoomScaleNormal="90" workbookViewId="0">
      <selection activeCell="D181" sqref="D181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2" t="s">
        <v>20</v>
      </c>
      <c r="B1" s="12" t="s">
        <v>21</v>
      </c>
      <c r="C1" s="12" t="s">
        <v>22</v>
      </c>
      <c r="D1" s="13" t="s">
        <v>23</v>
      </c>
    </row>
    <row r="2" spans="1:4" x14ac:dyDescent="0.2">
      <c r="A2" s="2" t="s">
        <v>5</v>
      </c>
      <c r="B2" s="2" t="s">
        <v>45</v>
      </c>
      <c r="C2" s="3">
        <v>16.79</v>
      </c>
      <c r="D2" s="2" t="s">
        <v>27</v>
      </c>
    </row>
    <row r="3" spans="1:4" x14ac:dyDescent="0.2">
      <c r="A3" s="2" t="s">
        <v>6</v>
      </c>
      <c r="B3" s="2" t="s">
        <v>46</v>
      </c>
      <c r="C3" s="3">
        <v>16.91</v>
      </c>
      <c r="D3" s="2" t="s">
        <v>27</v>
      </c>
    </row>
    <row r="4" spans="1:4" x14ac:dyDescent="0.2">
      <c r="A4" s="2" t="s">
        <v>7</v>
      </c>
      <c r="B4" s="2" t="s">
        <v>47</v>
      </c>
      <c r="C4" s="3">
        <v>17.53</v>
      </c>
      <c r="D4" s="2" t="s">
        <v>27</v>
      </c>
    </row>
    <row r="5" spans="1:4" x14ac:dyDescent="0.2">
      <c r="A5" s="2" t="s">
        <v>8</v>
      </c>
      <c r="B5" s="2" t="s">
        <v>48</v>
      </c>
      <c r="C5" s="2">
        <v>18.079999999999998</v>
      </c>
      <c r="D5" s="2" t="s">
        <v>27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  <row r="34" spans="1:4" x14ac:dyDescent="0.2">
      <c r="A34" s="2" t="s">
        <v>5</v>
      </c>
      <c r="B34" s="2" t="s">
        <v>72</v>
      </c>
      <c r="C34" s="3">
        <v>17.57</v>
      </c>
      <c r="D34" s="2" t="s">
        <v>27</v>
      </c>
    </row>
    <row r="35" spans="1:4" x14ac:dyDescent="0.2">
      <c r="A35" s="2" t="s">
        <v>6</v>
      </c>
      <c r="B35" s="2" t="s">
        <v>79</v>
      </c>
      <c r="C35" s="3">
        <v>17.059999999999999</v>
      </c>
      <c r="D35" s="2" t="s">
        <v>27</v>
      </c>
    </row>
    <row r="36" spans="1:4" x14ac:dyDescent="0.2">
      <c r="A36" s="2" t="s">
        <v>7</v>
      </c>
      <c r="B36" s="2" t="s">
        <v>85</v>
      </c>
      <c r="C36" s="3">
        <v>17.48</v>
      </c>
      <c r="D36" s="2" t="s">
        <v>27</v>
      </c>
    </row>
    <row r="37" spans="1:4" x14ac:dyDescent="0.2">
      <c r="A37" s="2" t="s">
        <v>8</v>
      </c>
      <c r="B37" s="2" t="s">
        <v>91</v>
      </c>
      <c r="C37" s="2">
        <v>17.38</v>
      </c>
      <c r="D37" s="2" t="s">
        <v>27</v>
      </c>
    </row>
    <row r="38" spans="1:4" x14ac:dyDescent="0.2">
      <c r="A38" s="2" t="s">
        <v>24</v>
      </c>
      <c r="B38" s="2" t="s">
        <v>26</v>
      </c>
      <c r="C38" s="2" t="s">
        <v>25</v>
      </c>
      <c r="D38" s="2"/>
    </row>
    <row r="70" spans="1:4" x14ac:dyDescent="0.2">
      <c r="A70" s="2" t="s">
        <v>5</v>
      </c>
      <c r="B70" s="2" t="s">
        <v>100</v>
      </c>
      <c r="C70" s="3">
        <v>16.7</v>
      </c>
      <c r="D70" s="2" t="s">
        <v>27</v>
      </c>
    </row>
    <row r="71" spans="1:4" x14ac:dyDescent="0.2">
      <c r="A71" s="2" t="s">
        <v>6</v>
      </c>
      <c r="B71" s="2" t="s">
        <v>101</v>
      </c>
      <c r="C71" s="3">
        <v>17.37</v>
      </c>
      <c r="D71" s="2" t="s">
        <v>27</v>
      </c>
    </row>
    <row r="72" spans="1:4" x14ac:dyDescent="0.2">
      <c r="A72" s="2" t="s">
        <v>7</v>
      </c>
      <c r="B72" s="2" t="s">
        <v>102</v>
      </c>
      <c r="C72" s="3">
        <v>17.309999999999999</v>
      </c>
      <c r="D72" s="2" t="s">
        <v>27</v>
      </c>
    </row>
    <row r="73" spans="1:4" x14ac:dyDescent="0.2">
      <c r="A73" s="2" t="s">
        <v>8</v>
      </c>
      <c r="B73" s="2" t="s">
        <v>103</v>
      </c>
      <c r="C73" s="2">
        <v>17.72</v>
      </c>
      <c r="D73" s="2" t="s">
        <v>27</v>
      </c>
    </row>
    <row r="74" spans="1:4" x14ac:dyDescent="0.2">
      <c r="A74" s="2" t="s">
        <v>24</v>
      </c>
      <c r="B74" s="2" t="s">
        <v>26</v>
      </c>
      <c r="C74" s="2" t="s">
        <v>25</v>
      </c>
      <c r="D74" s="2"/>
    </row>
    <row r="106" spans="1:4" x14ac:dyDescent="0.2">
      <c r="A106" s="2" t="s">
        <v>5</v>
      </c>
      <c r="B106" s="2" t="s">
        <v>127</v>
      </c>
      <c r="C106" s="3">
        <v>17.14</v>
      </c>
      <c r="D106" s="2" t="s">
        <v>27</v>
      </c>
    </row>
    <row r="107" spans="1:4" x14ac:dyDescent="0.2">
      <c r="A107" s="2" t="s">
        <v>6</v>
      </c>
      <c r="B107" s="2" t="s">
        <v>134</v>
      </c>
      <c r="C107" s="3">
        <v>16.22</v>
      </c>
      <c r="D107" s="2" t="s">
        <v>27</v>
      </c>
    </row>
    <row r="108" spans="1:4" x14ac:dyDescent="0.2">
      <c r="A108" s="2" t="s">
        <v>7</v>
      </c>
      <c r="B108" s="2" t="s">
        <v>140</v>
      </c>
      <c r="C108" s="3">
        <v>17.170000000000002</v>
      </c>
      <c r="D108" s="2" t="s">
        <v>27</v>
      </c>
    </row>
    <row r="109" spans="1:4" x14ac:dyDescent="0.2">
      <c r="A109" s="2" t="s">
        <v>8</v>
      </c>
      <c r="B109" s="2" t="s">
        <v>146</v>
      </c>
      <c r="C109" s="2">
        <v>16.559999999999999</v>
      </c>
      <c r="D109" s="2" t="s">
        <v>27</v>
      </c>
    </row>
    <row r="110" spans="1:4" x14ac:dyDescent="0.2">
      <c r="A110" s="2" t="s">
        <v>24</v>
      </c>
      <c r="B110" s="2" t="s">
        <v>26</v>
      </c>
      <c r="C110" s="2" t="s">
        <v>25</v>
      </c>
      <c r="D110" s="2"/>
    </row>
    <row r="142" spans="1:4" x14ac:dyDescent="0.2">
      <c r="A142" s="2" t="s">
        <v>5</v>
      </c>
      <c r="B142" s="2" t="s">
        <v>152</v>
      </c>
      <c r="C142" s="3">
        <v>18.53</v>
      </c>
      <c r="D142" s="2" t="s">
        <v>27</v>
      </c>
    </row>
    <row r="143" spans="1:4" x14ac:dyDescent="0.2">
      <c r="A143" s="2" t="s">
        <v>6</v>
      </c>
      <c r="B143" s="2" t="s">
        <v>159</v>
      </c>
      <c r="C143" s="3">
        <v>17.18</v>
      </c>
      <c r="D143" s="2" t="s">
        <v>27</v>
      </c>
    </row>
    <row r="144" spans="1:4" x14ac:dyDescent="0.2">
      <c r="A144" s="2" t="s">
        <v>7</v>
      </c>
      <c r="B144" s="2" t="s">
        <v>165</v>
      </c>
      <c r="C144" s="3">
        <v>17.38</v>
      </c>
      <c r="D144" s="2" t="s">
        <v>27</v>
      </c>
    </row>
    <row r="145" spans="1:4" x14ac:dyDescent="0.2">
      <c r="A145" s="2" t="s">
        <v>8</v>
      </c>
      <c r="B145" s="2" t="s">
        <v>171</v>
      </c>
      <c r="C145" s="2">
        <v>17.14</v>
      </c>
      <c r="D145" s="2" t="s">
        <v>27</v>
      </c>
    </row>
    <row r="146" spans="1:4" x14ac:dyDescent="0.2">
      <c r="A146" s="2" t="s">
        <v>24</v>
      </c>
      <c r="B146" s="2" t="s">
        <v>26</v>
      </c>
      <c r="C146" s="2" t="s">
        <v>25</v>
      </c>
      <c r="D14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topLeftCell="A137" zoomScale="88" zoomScaleNormal="88" workbookViewId="0">
      <selection activeCell="P177" sqref="P177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17" max="17" width="13" bestFit="1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36</v>
      </c>
      <c r="V3" s="7" t="s">
        <v>41</v>
      </c>
      <c r="W3" s="7" t="s">
        <v>39</v>
      </c>
      <c r="X3" s="5" t="s">
        <v>37</v>
      </c>
    </row>
    <row r="4" spans="14:24" x14ac:dyDescent="0.2">
      <c r="N4" s="14" t="s">
        <v>31</v>
      </c>
      <c r="O4" s="14" t="s">
        <v>29</v>
      </c>
      <c r="P4" s="14" t="s">
        <v>30</v>
      </c>
      <c r="Q4" s="14" t="s">
        <v>28</v>
      </c>
      <c r="R4" s="14" t="s">
        <v>5</v>
      </c>
      <c r="S4" s="15">
        <v>15.91</v>
      </c>
      <c r="T4" s="14">
        <v>16</v>
      </c>
      <c r="U4" s="14">
        <v>1950.02</v>
      </c>
      <c r="V4" s="15">
        <v>9</v>
      </c>
      <c r="W4" s="15">
        <f>U4*V4</f>
        <v>17550.18</v>
      </c>
      <c r="X4" s="15">
        <f>(U4*V4*40)/1000</f>
        <v>702.0071999999999</v>
      </c>
    </row>
    <row r="5" spans="14:24" x14ac:dyDescent="0.2">
      <c r="N5" s="2" t="s">
        <v>45</v>
      </c>
      <c r="O5" s="2" t="s">
        <v>42</v>
      </c>
      <c r="P5" s="6" t="s">
        <v>49</v>
      </c>
      <c r="Q5" s="2" t="s">
        <v>53</v>
      </c>
      <c r="R5" s="2" t="s">
        <v>5</v>
      </c>
      <c r="S5" s="3">
        <v>16.79</v>
      </c>
      <c r="T5" s="2">
        <v>17</v>
      </c>
      <c r="U5" s="2">
        <v>2174.58</v>
      </c>
      <c r="V5" s="3">
        <v>3</v>
      </c>
      <c r="W5" s="23">
        <f t="shared" ref="W5:W24" si="0">U5*V5</f>
        <v>6523.74</v>
      </c>
      <c r="X5" s="23">
        <f t="shared" ref="X5:X24" si="1">(U5*V5*40)/1000</f>
        <v>260.94959999999998</v>
      </c>
    </row>
    <row r="6" spans="14:24" x14ac:dyDescent="0.2">
      <c r="N6" s="2" t="s">
        <v>46</v>
      </c>
      <c r="O6" s="2" t="s">
        <v>42</v>
      </c>
      <c r="P6" s="6" t="s">
        <v>50</v>
      </c>
      <c r="Q6" s="2" t="s">
        <v>53</v>
      </c>
      <c r="R6" s="2" t="s">
        <v>6</v>
      </c>
      <c r="S6" s="3">
        <v>16.91</v>
      </c>
      <c r="T6" s="2">
        <v>17</v>
      </c>
      <c r="U6" s="2">
        <v>2834.25</v>
      </c>
      <c r="V6" s="3">
        <v>2</v>
      </c>
      <c r="W6" s="23">
        <f t="shared" si="0"/>
        <v>5668.5</v>
      </c>
      <c r="X6" s="23">
        <f t="shared" si="1"/>
        <v>226.74</v>
      </c>
    </row>
    <row r="7" spans="14:24" x14ac:dyDescent="0.2">
      <c r="N7" s="2" t="s">
        <v>47</v>
      </c>
      <c r="O7" s="2" t="s">
        <v>42</v>
      </c>
      <c r="P7" s="6" t="s">
        <v>51</v>
      </c>
      <c r="Q7" s="2" t="s">
        <v>53</v>
      </c>
      <c r="R7" s="2" t="s">
        <v>7</v>
      </c>
      <c r="S7" s="3">
        <v>17.53</v>
      </c>
      <c r="T7" s="2">
        <v>18</v>
      </c>
      <c r="U7" s="2">
        <v>3528.34</v>
      </c>
      <c r="V7" s="3">
        <v>3</v>
      </c>
      <c r="W7" s="23">
        <f t="shared" si="0"/>
        <v>10585.02</v>
      </c>
      <c r="X7" s="23">
        <f t="shared" si="1"/>
        <v>423.40080000000006</v>
      </c>
    </row>
    <row r="8" spans="14:24" x14ac:dyDescent="0.2">
      <c r="N8" s="2" t="s">
        <v>48</v>
      </c>
      <c r="O8" s="2" t="s">
        <v>42</v>
      </c>
      <c r="P8" s="6" t="s">
        <v>52</v>
      </c>
      <c r="Q8" s="2" t="s">
        <v>53</v>
      </c>
      <c r="R8" s="2" t="s">
        <v>8</v>
      </c>
      <c r="S8" s="2">
        <v>18.079999999999998</v>
      </c>
      <c r="T8" s="2">
        <v>18</v>
      </c>
      <c r="U8" s="2">
        <v>3797.92</v>
      </c>
      <c r="V8" s="3">
        <v>3</v>
      </c>
      <c r="W8" s="23">
        <f t="shared" si="0"/>
        <v>11393.76</v>
      </c>
      <c r="X8" s="23">
        <f t="shared" si="1"/>
        <v>455.75040000000001</v>
      </c>
    </row>
    <row r="9" spans="14:24" x14ac:dyDescent="0.2">
      <c r="N9" s="2" t="s">
        <v>72</v>
      </c>
      <c r="O9" s="2" t="s">
        <v>42</v>
      </c>
      <c r="P9" s="6" t="s">
        <v>73</v>
      </c>
      <c r="Q9" s="2" t="s">
        <v>74</v>
      </c>
      <c r="R9" s="2" t="s">
        <v>5</v>
      </c>
      <c r="S9" s="3">
        <v>17.57</v>
      </c>
      <c r="T9" s="2">
        <v>18</v>
      </c>
      <c r="U9" s="2">
        <v>4384.8900000000003</v>
      </c>
      <c r="V9" s="3">
        <v>2</v>
      </c>
      <c r="W9" s="23">
        <f t="shared" si="0"/>
        <v>8769.7800000000007</v>
      </c>
      <c r="X9" s="23">
        <f t="shared" si="1"/>
        <v>350.7912</v>
      </c>
    </row>
    <row r="10" spans="14:24" x14ac:dyDescent="0.2">
      <c r="N10" s="2" t="s">
        <v>79</v>
      </c>
      <c r="O10" s="2" t="s">
        <v>42</v>
      </c>
      <c r="P10" s="6" t="s">
        <v>80</v>
      </c>
      <c r="Q10" s="2" t="s">
        <v>74</v>
      </c>
      <c r="R10" s="2" t="s">
        <v>6</v>
      </c>
      <c r="S10" s="3">
        <v>17.059999999999999</v>
      </c>
      <c r="T10" s="2">
        <v>17</v>
      </c>
      <c r="U10" s="2">
        <v>4041.9</v>
      </c>
      <c r="V10" s="3">
        <v>2</v>
      </c>
      <c r="W10" s="23">
        <f t="shared" si="0"/>
        <v>8083.8</v>
      </c>
      <c r="X10" s="23">
        <f t="shared" si="1"/>
        <v>323.35199999999998</v>
      </c>
    </row>
    <row r="11" spans="14:24" x14ac:dyDescent="0.2">
      <c r="N11" s="2" t="s">
        <v>85</v>
      </c>
      <c r="O11" s="2" t="s">
        <v>42</v>
      </c>
      <c r="P11" s="6" t="s">
        <v>86</v>
      </c>
      <c r="Q11" s="2" t="s">
        <v>74</v>
      </c>
      <c r="R11" s="2" t="s">
        <v>7</v>
      </c>
      <c r="S11" s="3">
        <v>17.48</v>
      </c>
      <c r="T11" s="2">
        <v>17</v>
      </c>
      <c r="U11" s="2">
        <v>2322.56</v>
      </c>
      <c r="V11" s="3">
        <v>2</v>
      </c>
      <c r="W11" s="23">
        <f t="shared" si="0"/>
        <v>4645.12</v>
      </c>
      <c r="X11" s="23">
        <f t="shared" si="1"/>
        <v>185.8048</v>
      </c>
    </row>
    <row r="12" spans="14:24" x14ac:dyDescent="0.2">
      <c r="N12" s="2" t="s">
        <v>91</v>
      </c>
      <c r="O12" s="2" t="s">
        <v>42</v>
      </c>
      <c r="P12" s="6" t="s">
        <v>92</v>
      </c>
      <c r="Q12" s="2" t="s">
        <v>74</v>
      </c>
      <c r="R12" s="2" t="s">
        <v>8</v>
      </c>
      <c r="S12" s="2">
        <v>17.38</v>
      </c>
      <c r="T12" s="2">
        <v>17</v>
      </c>
      <c r="U12" s="2">
        <v>2805.59</v>
      </c>
      <c r="V12" s="3">
        <v>2</v>
      </c>
      <c r="W12" s="23">
        <f t="shared" si="0"/>
        <v>5611.18</v>
      </c>
      <c r="X12" s="23">
        <f t="shared" si="1"/>
        <v>224.44720000000001</v>
      </c>
    </row>
    <row r="13" spans="14:24" x14ac:dyDescent="0.2">
      <c r="N13" s="2" t="s">
        <v>100</v>
      </c>
      <c r="O13" s="2" t="s">
        <v>42</v>
      </c>
      <c r="P13" s="6" t="s">
        <v>104</v>
      </c>
      <c r="Q13" s="2" t="s">
        <v>105</v>
      </c>
      <c r="R13" s="2" t="s">
        <v>5</v>
      </c>
      <c r="S13" s="3">
        <v>16.7</v>
      </c>
      <c r="T13" s="2">
        <v>17</v>
      </c>
      <c r="U13" s="2">
        <v>5208</v>
      </c>
      <c r="V13" s="3">
        <v>1</v>
      </c>
      <c r="W13" s="23">
        <f t="shared" si="0"/>
        <v>5208</v>
      </c>
      <c r="X13" s="23">
        <f t="shared" si="1"/>
        <v>208.32</v>
      </c>
    </row>
    <row r="14" spans="14:24" x14ac:dyDescent="0.2">
      <c r="N14" s="2" t="s">
        <v>101</v>
      </c>
      <c r="O14" s="2" t="s">
        <v>42</v>
      </c>
      <c r="P14" s="6" t="s">
        <v>110</v>
      </c>
      <c r="Q14" s="2" t="s">
        <v>105</v>
      </c>
      <c r="R14" s="2" t="s">
        <v>6</v>
      </c>
      <c r="S14" s="3">
        <v>17.37</v>
      </c>
      <c r="T14" s="2">
        <v>17</v>
      </c>
      <c r="U14" s="2">
        <v>5289.09</v>
      </c>
      <c r="V14" s="3">
        <v>1</v>
      </c>
      <c r="W14" s="23">
        <f t="shared" si="0"/>
        <v>5289.09</v>
      </c>
      <c r="X14" s="23">
        <f t="shared" si="1"/>
        <v>211.56360000000001</v>
      </c>
    </row>
    <row r="15" spans="14:24" x14ac:dyDescent="0.2">
      <c r="N15" s="2" t="s">
        <v>102</v>
      </c>
      <c r="O15" s="2" t="s">
        <v>42</v>
      </c>
      <c r="P15" s="6" t="s">
        <v>115</v>
      </c>
      <c r="Q15" s="2" t="s">
        <v>105</v>
      </c>
      <c r="R15" s="2" t="s">
        <v>7</v>
      </c>
      <c r="S15" s="3">
        <v>17.309999999999999</v>
      </c>
      <c r="T15" s="2">
        <v>17</v>
      </c>
      <c r="U15" s="2">
        <v>4602.21</v>
      </c>
      <c r="V15" s="3">
        <v>1</v>
      </c>
      <c r="W15" s="23">
        <f t="shared" si="0"/>
        <v>4602.21</v>
      </c>
      <c r="X15" s="23">
        <f t="shared" si="1"/>
        <v>184.08840000000001</v>
      </c>
    </row>
    <row r="16" spans="14:24" x14ac:dyDescent="0.2">
      <c r="N16" s="2" t="s">
        <v>103</v>
      </c>
      <c r="O16" s="2" t="s">
        <v>42</v>
      </c>
      <c r="P16" s="6" t="s">
        <v>120</v>
      </c>
      <c r="Q16" s="2" t="s">
        <v>105</v>
      </c>
      <c r="R16" s="2" t="s">
        <v>8</v>
      </c>
      <c r="S16" s="2">
        <v>17.72</v>
      </c>
      <c r="T16" s="2">
        <v>18</v>
      </c>
      <c r="U16" s="2">
        <v>6662.19</v>
      </c>
      <c r="V16" s="3">
        <v>2</v>
      </c>
      <c r="W16" s="23">
        <f t="shared" si="0"/>
        <v>13324.38</v>
      </c>
      <c r="X16" s="23">
        <f t="shared" si="1"/>
        <v>532.97519999999997</v>
      </c>
    </row>
    <row r="17" spans="14:24" x14ac:dyDescent="0.2">
      <c r="N17" s="2" t="s">
        <v>127</v>
      </c>
      <c r="O17" s="2" t="s">
        <v>42</v>
      </c>
      <c r="P17" s="6" t="s">
        <v>128</v>
      </c>
      <c r="Q17" s="2" t="s">
        <v>129</v>
      </c>
      <c r="R17" s="2" t="s">
        <v>5</v>
      </c>
      <c r="S17" s="3">
        <v>17.14</v>
      </c>
      <c r="T17" s="2">
        <v>17</v>
      </c>
      <c r="U17" s="2">
        <v>2700.26</v>
      </c>
      <c r="V17" s="3">
        <v>2</v>
      </c>
      <c r="W17" s="26">
        <f t="shared" si="0"/>
        <v>5400.52</v>
      </c>
      <c r="X17" s="26">
        <f t="shared" si="1"/>
        <v>216.02080000000001</v>
      </c>
    </row>
    <row r="18" spans="14:24" x14ac:dyDescent="0.2">
      <c r="N18" s="2" t="s">
        <v>134</v>
      </c>
      <c r="O18" s="2" t="s">
        <v>42</v>
      </c>
      <c r="P18" s="6" t="s">
        <v>135</v>
      </c>
      <c r="Q18" s="2" t="s">
        <v>129</v>
      </c>
      <c r="R18" s="2" t="s">
        <v>6</v>
      </c>
      <c r="S18" s="3">
        <v>16.22</v>
      </c>
      <c r="T18" s="2">
        <v>16</v>
      </c>
      <c r="U18" s="2">
        <v>3347.04</v>
      </c>
      <c r="V18" s="3">
        <v>2</v>
      </c>
      <c r="W18" s="26">
        <f t="shared" si="0"/>
        <v>6694.08</v>
      </c>
      <c r="X18" s="26">
        <f t="shared" si="1"/>
        <v>267.76319999999998</v>
      </c>
    </row>
    <row r="19" spans="14:24" x14ac:dyDescent="0.2">
      <c r="N19" s="2" t="s">
        <v>140</v>
      </c>
      <c r="O19" s="2" t="s">
        <v>42</v>
      </c>
      <c r="P19" s="6" t="s">
        <v>141</v>
      </c>
      <c r="Q19" s="2" t="s">
        <v>129</v>
      </c>
      <c r="R19" s="2" t="s">
        <v>7</v>
      </c>
      <c r="S19" s="3">
        <v>17.170000000000002</v>
      </c>
      <c r="T19" s="2">
        <v>17</v>
      </c>
      <c r="U19" s="2">
        <v>4320.8900000000003</v>
      </c>
      <c r="V19" s="3">
        <v>2</v>
      </c>
      <c r="W19" s="26">
        <f t="shared" si="0"/>
        <v>8641.7800000000007</v>
      </c>
      <c r="X19" s="26">
        <f t="shared" si="1"/>
        <v>345.6712</v>
      </c>
    </row>
    <row r="20" spans="14:24" x14ac:dyDescent="0.2">
      <c r="N20" s="2" t="s">
        <v>146</v>
      </c>
      <c r="O20" s="2" t="s">
        <v>42</v>
      </c>
      <c r="P20" s="6" t="s">
        <v>147</v>
      </c>
      <c r="Q20" s="2" t="s">
        <v>129</v>
      </c>
      <c r="R20" s="2" t="s">
        <v>8</v>
      </c>
      <c r="S20" s="2">
        <v>16.559999999999999</v>
      </c>
      <c r="T20" s="2">
        <v>17</v>
      </c>
      <c r="U20" s="2">
        <v>3957.9</v>
      </c>
      <c r="V20" s="3">
        <v>2</v>
      </c>
      <c r="W20" s="26">
        <f t="shared" si="0"/>
        <v>7915.8</v>
      </c>
      <c r="X20" s="26">
        <f t="shared" si="1"/>
        <v>316.63200000000001</v>
      </c>
    </row>
    <row r="21" spans="14:24" x14ac:dyDescent="0.2">
      <c r="N21" s="2" t="s">
        <v>152</v>
      </c>
      <c r="O21" s="2" t="s">
        <v>42</v>
      </c>
      <c r="P21" s="6" t="s">
        <v>153</v>
      </c>
      <c r="Q21" s="2" t="s">
        <v>154</v>
      </c>
      <c r="R21" s="2" t="s">
        <v>5</v>
      </c>
      <c r="S21" s="3">
        <v>18.53</v>
      </c>
      <c r="T21" s="2">
        <v>19</v>
      </c>
      <c r="U21" s="2">
        <v>5519.67</v>
      </c>
      <c r="V21" s="3">
        <v>2</v>
      </c>
      <c r="W21" s="26">
        <f t="shared" si="0"/>
        <v>11039.34</v>
      </c>
      <c r="X21" s="26">
        <f t="shared" si="1"/>
        <v>441.5736</v>
      </c>
    </row>
    <row r="22" spans="14:24" x14ac:dyDescent="0.2">
      <c r="N22" s="2" t="s">
        <v>159</v>
      </c>
      <c r="O22" s="2" t="s">
        <v>42</v>
      </c>
      <c r="P22" s="6" t="s">
        <v>160</v>
      </c>
      <c r="Q22" s="2" t="s">
        <v>154</v>
      </c>
      <c r="R22" s="2" t="s">
        <v>6</v>
      </c>
      <c r="S22" s="3">
        <v>17.18</v>
      </c>
      <c r="T22" s="2">
        <v>17</v>
      </c>
      <c r="U22" s="2">
        <v>4386.1400000000003</v>
      </c>
      <c r="V22" s="3">
        <v>2</v>
      </c>
      <c r="W22" s="26">
        <f t="shared" si="0"/>
        <v>8772.2800000000007</v>
      </c>
      <c r="X22" s="26">
        <f t="shared" si="1"/>
        <v>350.89120000000003</v>
      </c>
    </row>
    <row r="23" spans="14:24" x14ac:dyDescent="0.2">
      <c r="N23" s="2" t="s">
        <v>165</v>
      </c>
      <c r="O23" s="2" t="s">
        <v>42</v>
      </c>
      <c r="P23" s="6" t="s">
        <v>166</v>
      </c>
      <c r="Q23" s="2" t="s">
        <v>154</v>
      </c>
      <c r="R23" s="2" t="s">
        <v>7</v>
      </c>
      <c r="S23" s="3">
        <v>17.38</v>
      </c>
      <c r="T23" s="2">
        <v>17</v>
      </c>
      <c r="U23" s="2">
        <v>4788.54</v>
      </c>
      <c r="V23" s="3">
        <v>2</v>
      </c>
      <c r="W23" s="26">
        <f t="shared" si="0"/>
        <v>9577.08</v>
      </c>
      <c r="X23" s="26">
        <f t="shared" si="1"/>
        <v>383.08320000000003</v>
      </c>
    </row>
    <row r="24" spans="14:24" x14ac:dyDescent="0.2">
      <c r="N24" s="2" t="s">
        <v>171</v>
      </c>
      <c r="O24" s="2" t="s">
        <v>42</v>
      </c>
      <c r="P24" s="6" t="s">
        <v>172</v>
      </c>
      <c r="Q24" s="2" t="s">
        <v>154</v>
      </c>
      <c r="R24" s="2" t="s">
        <v>8</v>
      </c>
      <c r="S24" s="2">
        <v>17.14</v>
      </c>
      <c r="T24" s="2">
        <v>17</v>
      </c>
      <c r="U24" s="2">
        <v>3878.02</v>
      </c>
      <c r="V24" s="3">
        <v>2</v>
      </c>
      <c r="W24" s="26">
        <f t="shared" si="0"/>
        <v>7756.04</v>
      </c>
      <c r="X24" s="26">
        <f t="shared" si="1"/>
        <v>310.24159999999995</v>
      </c>
    </row>
    <row r="28" spans="14:24" x14ac:dyDescent="0.2">
      <c r="U28" s="9"/>
    </row>
    <row r="29" spans="14:24" x14ac:dyDescent="0.2">
      <c r="U29" s="9"/>
    </row>
    <row r="30" spans="14:24" x14ac:dyDescent="0.2">
      <c r="U30" s="9"/>
    </row>
    <row r="31" spans="14:24" x14ac:dyDescent="0.2">
      <c r="U31" s="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160"/>
  <sheetViews>
    <sheetView topLeftCell="A138" zoomScale="96" zoomScaleNormal="96" workbookViewId="0">
      <selection activeCell="M177" sqref="M177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45</v>
      </c>
      <c r="C5" t="s">
        <v>71</v>
      </c>
    </row>
    <row r="6" spans="2:3" x14ac:dyDescent="0.2">
      <c r="B6" s="2" t="s">
        <v>46</v>
      </c>
      <c r="C6" t="s">
        <v>70</v>
      </c>
    </row>
    <row r="7" spans="2:3" x14ac:dyDescent="0.2">
      <c r="B7" s="2" t="s">
        <v>47</v>
      </c>
      <c r="C7" t="s">
        <v>43</v>
      </c>
    </row>
    <row r="8" spans="2:3" x14ac:dyDescent="0.2">
      <c r="B8" s="2" t="s">
        <v>48</v>
      </c>
      <c r="C8" t="s">
        <v>44</v>
      </c>
    </row>
    <row r="49" spans="2:3" x14ac:dyDescent="0.2">
      <c r="B49" s="2" t="s">
        <v>72</v>
      </c>
      <c r="C49" t="s">
        <v>97</v>
      </c>
    </row>
    <row r="50" spans="2:3" x14ac:dyDescent="0.2">
      <c r="B50" s="2" t="s">
        <v>79</v>
      </c>
      <c r="C50" t="s">
        <v>70</v>
      </c>
    </row>
    <row r="51" spans="2:3" x14ac:dyDescent="0.2">
      <c r="B51" s="2" t="s">
        <v>85</v>
      </c>
      <c r="C51" t="s">
        <v>98</v>
      </c>
    </row>
    <row r="52" spans="2:3" x14ac:dyDescent="0.2">
      <c r="B52" s="2" t="s">
        <v>91</v>
      </c>
      <c r="C52" t="s">
        <v>99</v>
      </c>
    </row>
    <row r="79" spans="2:3" x14ac:dyDescent="0.2">
      <c r="B79" s="2" t="s">
        <v>100</v>
      </c>
      <c r="C79" t="s">
        <v>125</v>
      </c>
    </row>
    <row r="80" spans="2:3" x14ac:dyDescent="0.2">
      <c r="B80" s="2" t="s">
        <v>101</v>
      </c>
      <c r="C80" t="s">
        <v>70</v>
      </c>
    </row>
    <row r="81" spans="2:3" x14ac:dyDescent="0.2">
      <c r="B81" s="2" t="s">
        <v>102</v>
      </c>
      <c r="C81" t="s">
        <v>126</v>
      </c>
    </row>
    <row r="82" spans="2:3" x14ac:dyDescent="0.2">
      <c r="B82" s="2" t="s">
        <v>103</v>
      </c>
      <c r="C82" t="s">
        <v>99</v>
      </c>
    </row>
    <row r="123" spans="2:3" x14ac:dyDescent="0.2">
      <c r="B123" s="2" t="s">
        <v>127</v>
      </c>
      <c r="C123" t="s">
        <v>97</v>
      </c>
    </row>
    <row r="124" spans="2:3" x14ac:dyDescent="0.2">
      <c r="B124" s="2" t="s">
        <v>134</v>
      </c>
      <c r="C124" t="s">
        <v>70</v>
      </c>
    </row>
    <row r="125" spans="2:3" x14ac:dyDescent="0.2">
      <c r="B125" s="2" t="s">
        <v>140</v>
      </c>
      <c r="C125" t="s">
        <v>98</v>
      </c>
    </row>
    <row r="126" spans="2:3" x14ac:dyDescent="0.2">
      <c r="B126" s="2" t="s">
        <v>146</v>
      </c>
      <c r="C126" t="s">
        <v>99</v>
      </c>
    </row>
    <row r="157" spans="2:3" x14ac:dyDescent="0.2">
      <c r="B157" s="2" t="s">
        <v>152</v>
      </c>
      <c r="C157" t="s">
        <v>97</v>
      </c>
    </row>
    <row r="158" spans="2:3" x14ac:dyDescent="0.2">
      <c r="B158" s="2" t="s">
        <v>159</v>
      </c>
      <c r="C158" t="s">
        <v>177</v>
      </c>
    </row>
    <row r="159" spans="2:3" x14ac:dyDescent="0.2">
      <c r="B159" s="2" t="s">
        <v>165</v>
      </c>
      <c r="C159" t="s">
        <v>98</v>
      </c>
    </row>
    <row r="160" spans="2:3" x14ac:dyDescent="0.2">
      <c r="B160" s="2" t="s">
        <v>171</v>
      </c>
      <c r="C160" t="s">
        <v>99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2021-11-03T13:38:35Z</cp:lastPrinted>
  <dcterms:created xsi:type="dcterms:W3CDTF">2020-07-21T18:20:54Z</dcterms:created>
  <dcterms:modified xsi:type="dcterms:W3CDTF">2023-08-07T13:59:28Z</dcterms:modified>
</cp:coreProperties>
</file>